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5" yWindow="5040" windowWidth="20730" windowHeight="5085" tabRatio="902" activeTab="2"/>
  </bookViews>
  <sheets>
    <sheet name="ÁREA DOS MUNICÍPIOS " sheetId="1" r:id="rId1"/>
    <sheet name="BASE DIBAPE" sheetId="254" state="hidden" r:id="rId2"/>
    <sheet name="IAP-IAPM" sheetId="2" r:id="rId3"/>
    <sheet name="ANGRA DOS REIS" sheetId="95" r:id="rId4"/>
    <sheet name="APERIBÉ" sheetId="235" r:id="rId5"/>
    <sheet name="ARARUAMA" sheetId="236" r:id="rId6"/>
    <sheet name="AREAL" sheetId="237" r:id="rId7"/>
    <sheet name="ARMAÇÃO DOS BÚZIOS" sheetId="238" r:id="rId8"/>
    <sheet name="ARRAIAL DO CABO" sheetId="239" r:id="rId9"/>
    <sheet name="BARRA DO PIRAÍ" sheetId="240" r:id="rId10"/>
    <sheet name="BARRA MANSA" sheetId="241" r:id="rId11"/>
    <sheet name="BELFORD ROXO" sheetId="242" r:id="rId12"/>
    <sheet name="BOM JARDIM" sheetId="243" r:id="rId13"/>
    <sheet name="BOM JESUS DO ITABAPOANA" sheetId="244" r:id="rId14"/>
    <sheet name="CABO FRIO" sheetId="245" r:id="rId15"/>
    <sheet name="CACHOEIRAS DE MACACU" sheetId="246" r:id="rId16"/>
    <sheet name="CAMBUCI" sheetId="247" r:id="rId17"/>
    <sheet name="CAMPOS DOS GOYTACAZES" sheetId="248" r:id="rId18"/>
    <sheet name="CANTAGALO" sheetId="249" r:id="rId19"/>
    <sheet name="CARAPEBUS" sheetId="250" r:id="rId20"/>
    <sheet name="CARDOSO MOREIRA" sheetId="251" r:id="rId21"/>
    <sheet name="CARMO" sheetId="252" r:id="rId22"/>
    <sheet name="CASIMIRO DE ABREU" sheetId="253" r:id="rId23"/>
    <sheet name="COMENDADOR LEVY GASPARIAN" sheetId="255" r:id="rId24"/>
    <sheet name="CONCEIÇÃO DE MACABU" sheetId="256" r:id="rId25"/>
    <sheet name="CORDEIRO" sheetId="257" r:id="rId26"/>
    <sheet name="DUAS BARRAS" sheetId="258" r:id="rId27"/>
    <sheet name="DUQUE DE CAXIAS" sheetId="259" r:id="rId28"/>
    <sheet name="ENGENHEIRO PAULO DE FRONTIN" sheetId="260" r:id="rId29"/>
    <sheet name="GUAPIMIRIM" sheetId="261" r:id="rId30"/>
    <sheet name="IGUABA GRANDE" sheetId="262" r:id="rId31"/>
    <sheet name="ITABORAI" sheetId="263" r:id="rId32"/>
    <sheet name="ITAGUAI" sheetId="264" r:id="rId33"/>
    <sheet name="ITALVA" sheetId="265" r:id="rId34"/>
    <sheet name="ITAOCARA" sheetId="266" r:id="rId35"/>
    <sheet name="ITAPERUNA" sheetId="267" r:id="rId36"/>
    <sheet name="ITATIAIA" sheetId="268" r:id="rId37"/>
    <sheet name="JAPERI" sheetId="269" r:id="rId38"/>
    <sheet name="LAJE DO MURIAE" sheetId="270" r:id="rId39"/>
    <sheet name="MACAE" sheetId="271" r:id="rId40"/>
    <sheet name="MACUCO" sheetId="272" r:id="rId41"/>
    <sheet name="MAGE" sheetId="273" r:id="rId42"/>
    <sheet name="MANGARATIBA" sheetId="274" r:id="rId43"/>
    <sheet name="MARICA" sheetId="275" r:id="rId44"/>
    <sheet name="MENDES" sheetId="276" r:id="rId45"/>
    <sheet name="MESQUITA" sheetId="277" r:id="rId46"/>
    <sheet name="MIGUEL PEREIRA" sheetId="278" r:id="rId47"/>
    <sheet name="MIRACEMA" sheetId="279" r:id="rId48"/>
    <sheet name="NATIVIDADE" sheetId="280" r:id="rId49"/>
    <sheet name="NILOPOLIS" sheetId="281" r:id="rId50"/>
    <sheet name="NITEROI" sheetId="282" r:id="rId51"/>
    <sheet name="NOVA FRIBURGO" sheetId="283" r:id="rId52"/>
    <sheet name="NOVA IGUAÇU" sheetId="284" r:id="rId53"/>
    <sheet name="PARACAMBI" sheetId="285" r:id="rId54"/>
    <sheet name="PARAIBA DO SUL" sheetId="286" r:id="rId55"/>
    <sheet name="PARATI" sheetId="288" r:id="rId56"/>
    <sheet name="PATY DO ALFERES" sheetId="289" r:id="rId57"/>
    <sheet name="PETROPOLIS" sheetId="290" r:id="rId58"/>
    <sheet name="PINHEIRAL" sheetId="291" r:id="rId59"/>
    <sheet name="PIRAÍ" sheetId="292" r:id="rId60"/>
    <sheet name="PORCIÚNCULA" sheetId="293" r:id="rId61"/>
    <sheet name="PORTO REAL" sheetId="294" r:id="rId62"/>
    <sheet name="QUATIS" sheetId="295" r:id="rId63"/>
    <sheet name="QUEIMADOS" sheetId="296" r:id="rId64"/>
    <sheet name="QUISSAMÃ" sheetId="297" r:id="rId65"/>
    <sheet name="RESENDE" sheetId="298" r:id="rId66"/>
    <sheet name="RIO BONITO" sheetId="299" r:id="rId67"/>
    <sheet name="RIO CLARO" sheetId="300" r:id="rId68"/>
    <sheet name="RIO DAS FLORES" sheetId="301" r:id="rId69"/>
    <sheet name="RIO DAS OSTRAS" sheetId="302" r:id="rId70"/>
    <sheet name="RIO DE JANEIRO" sheetId="303" r:id="rId71"/>
    <sheet name="SANTA MARIA MADALENA" sheetId="304" r:id="rId72"/>
    <sheet name="SANTO ANTONIO DE PADUA" sheetId="305" r:id="rId73"/>
    <sheet name="SAO FIDELIS" sheetId="306" r:id="rId74"/>
    <sheet name="SAO FRANCISCO DE ITABAPOANA" sheetId="307" r:id="rId75"/>
    <sheet name="SAO GONCALO" sheetId="308" r:id="rId76"/>
    <sheet name="SAO JOAO DA BARRA" sheetId="309" r:id="rId77"/>
    <sheet name="SAO JOAO DE MERITI" sheetId="310" r:id="rId78"/>
    <sheet name="SAO JOSE DE UBA" sheetId="311" r:id="rId79"/>
    <sheet name="SAO JOSE DO VALE DO RIO PRETO" sheetId="312" r:id="rId80"/>
    <sheet name="SAO PEDRO DA ALDEIA" sheetId="313" r:id="rId81"/>
    <sheet name="SAO SEBASTIAO DO ALTO" sheetId="314" r:id="rId82"/>
    <sheet name="SAPUCAIA" sheetId="315" r:id="rId83"/>
    <sheet name="SAQUAREMA" sheetId="316" r:id="rId84"/>
    <sheet name="SEROPEDICA" sheetId="317" r:id="rId85"/>
    <sheet name="SILVA JARDIM" sheetId="318" r:id="rId86"/>
    <sheet name="SUMIDOURO" sheetId="319" r:id="rId87"/>
    <sheet name="TANGUA" sheetId="320" r:id="rId88"/>
    <sheet name="TERESOPOLIS" sheetId="321" r:id="rId89"/>
    <sheet name="TRAJANO DE MORAIS" sheetId="322" r:id="rId90"/>
    <sheet name="TRES RIOS" sheetId="323" r:id="rId91"/>
    <sheet name="VALENÇA" sheetId="324" r:id="rId92"/>
    <sheet name="VARRE SAI" sheetId="325" r:id="rId93"/>
    <sheet name="VASSOURAS" sheetId="326" r:id="rId94"/>
    <sheet name="VOLTA REDONDA" sheetId="327" r:id="rId95"/>
  </sheets>
  <definedNames>
    <definedName name="_xlnm._FilterDatabase" localSheetId="3" hidden="1">'ANGRA DOS REIS'!$A$3:$AE$16</definedName>
    <definedName name="_xlnm._FilterDatabase" localSheetId="4" hidden="1">APERIBÉ!$A$3:$AE$16</definedName>
    <definedName name="_xlnm._FilterDatabase" localSheetId="5" hidden="1">ARARUAMA!$A$3:$AE$16</definedName>
    <definedName name="_xlnm._FilterDatabase" localSheetId="6" hidden="1">AREAL!$A$3:$AE$16</definedName>
    <definedName name="_xlnm._FilterDatabase" localSheetId="7" hidden="1">'ARMAÇÃO DOS BÚZIOS'!$A$3:$AE$16</definedName>
    <definedName name="_xlnm._FilterDatabase" localSheetId="8" hidden="1">'ARRAIAL DO CABO'!$A$3:$J$100</definedName>
    <definedName name="_xlnm._FilterDatabase" localSheetId="9" hidden="1">'BARRA DO PIRAÍ'!$A$3:$AE$16</definedName>
    <definedName name="_xlnm._FilterDatabase" localSheetId="10" hidden="1">'BARRA MANSA'!$A$3:$AE$16</definedName>
    <definedName name="_xlnm._FilterDatabase" localSheetId="1" hidden="1">'BASE DIBAPE'!$A$1:$M$729</definedName>
    <definedName name="_xlnm._FilterDatabase" localSheetId="11" hidden="1">'BELFORD ROXO'!$A$3:$AE$16</definedName>
    <definedName name="_xlnm._FilterDatabase" localSheetId="12" hidden="1">'BOM JARDIM'!$A$3:$AE$16</definedName>
    <definedName name="_xlnm._FilterDatabase" localSheetId="13" hidden="1">'BOM JESUS DO ITABAPOANA'!$A$3:$AE$16</definedName>
    <definedName name="_xlnm._FilterDatabase" localSheetId="14" hidden="1">'CABO FRIO'!$A$3:$AE$16</definedName>
    <definedName name="_xlnm._FilterDatabase" localSheetId="15" hidden="1">'CACHOEIRAS DE MACACU'!$A$3:$AE$16</definedName>
    <definedName name="_xlnm._FilterDatabase" localSheetId="16" hidden="1">CAMBUCI!$A$3:$AE$16</definedName>
    <definedName name="_xlnm._FilterDatabase" localSheetId="17" hidden="1">'CAMPOS DOS GOYTACAZES'!$A$3:$AE$16</definedName>
    <definedName name="_xlnm._FilterDatabase" localSheetId="18" hidden="1">CANTAGALO!$A$3:$AE$16</definedName>
    <definedName name="_xlnm._FilterDatabase" localSheetId="19" hidden="1">CARAPEBUS!$A$3:$AE$16</definedName>
    <definedName name="_xlnm._FilterDatabase" localSheetId="20" hidden="1">'CARDOSO MOREIRA'!$A$3:$AE$16</definedName>
    <definedName name="_xlnm._FilterDatabase" localSheetId="21" hidden="1">CARMO!$A$3:$AE$16</definedName>
    <definedName name="_xlnm._FilterDatabase" localSheetId="22" hidden="1">'CASIMIRO DE ABREU'!$A$3:$AE$16</definedName>
    <definedName name="_xlnm._FilterDatabase" localSheetId="23" hidden="1">'COMENDADOR LEVY GASPARIAN'!$A$3:$AE$16</definedName>
    <definedName name="_xlnm._FilterDatabase" localSheetId="24" hidden="1">'CONCEIÇÃO DE MACABU'!$A$3:$AE$16</definedName>
    <definedName name="_xlnm._FilterDatabase" localSheetId="25" hidden="1">CORDEIRO!$A$3:$AE$16</definedName>
    <definedName name="_xlnm._FilterDatabase" localSheetId="26" hidden="1">'DUAS BARRAS'!$A$3:$AE$16</definedName>
    <definedName name="_xlnm._FilterDatabase" localSheetId="27" hidden="1">'DUQUE DE CAXIAS'!$A$3:$AE$16</definedName>
    <definedName name="_xlnm._FilterDatabase" localSheetId="28" hidden="1">'ENGENHEIRO PAULO DE FRONTIN'!$A$3:$AE$16</definedName>
    <definedName name="_xlnm._FilterDatabase" localSheetId="29" hidden="1">GUAPIMIRIM!$A$3:$AE$16</definedName>
    <definedName name="_xlnm._FilterDatabase" localSheetId="30" hidden="1">'IGUABA GRANDE'!$A$3:$AE$16</definedName>
    <definedName name="_xlnm._FilterDatabase" localSheetId="31" hidden="1">ITABORAI!$A$3:$AE$16</definedName>
    <definedName name="_xlnm._FilterDatabase" localSheetId="32" hidden="1">ITAGUAI!$A$3:$AE$16</definedName>
    <definedName name="_xlnm._FilterDatabase" localSheetId="33" hidden="1">ITALVA!$A$3:$AE$16</definedName>
    <definedName name="_xlnm._FilterDatabase" localSheetId="34" hidden="1">ITAOCARA!$A$3:$AE$16</definedName>
    <definedName name="_xlnm._FilterDatabase" localSheetId="35" hidden="1">ITAPERUNA!$A$3:$AE$16</definedName>
    <definedName name="_xlnm._FilterDatabase" localSheetId="36" hidden="1">ITATIAIA!$A$3:$AE$16</definedName>
    <definedName name="_xlnm._FilterDatabase" localSheetId="37" hidden="1">JAPERI!$A$3:$AE$16</definedName>
    <definedName name="_xlnm._FilterDatabase" localSheetId="38" hidden="1">'LAJE DO MURIAE'!$A$3:$AE$16</definedName>
    <definedName name="_xlnm._FilterDatabase" localSheetId="39" hidden="1">MACAE!$A$3:$AE$16</definedName>
    <definedName name="_xlnm._FilterDatabase" localSheetId="40" hidden="1">MACUCO!$A$3:$AE$16</definedName>
    <definedName name="_xlnm._FilterDatabase" localSheetId="41" hidden="1">MAGE!$A$3:$AE$16</definedName>
    <definedName name="_xlnm._FilterDatabase" localSheetId="42" hidden="1">MANGARATIBA!$A$3:$AE$16</definedName>
    <definedName name="_xlnm._FilterDatabase" localSheetId="43" hidden="1">MARICA!$A$3:$AE$16</definedName>
    <definedName name="_xlnm._FilterDatabase" localSheetId="44" hidden="1">MENDES!$A$3:$AE$16</definedName>
    <definedName name="_xlnm._FilterDatabase" localSheetId="45" hidden="1">MESQUITA!$A$3:$AE$16</definedName>
    <definedName name="_xlnm._FilterDatabase" localSheetId="46" hidden="1">'MIGUEL PEREIRA'!$A$3:$AE$16</definedName>
    <definedName name="_xlnm._FilterDatabase" localSheetId="47" hidden="1">MIRACEMA!$A$3:$AE$16</definedName>
    <definedName name="_xlnm._FilterDatabase" localSheetId="48" hidden="1">NATIVIDADE!$A$3:$AE$16</definedName>
    <definedName name="_xlnm._FilterDatabase" localSheetId="49" hidden="1">NILOPOLIS!$A$3:$AE$16</definedName>
    <definedName name="_xlnm._FilterDatabase" localSheetId="50" hidden="1">NITEROI!$A$3:$AE$16</definedName>
    <definedName name="_xlnm._FilterDatabase" localSheetId="51" hidden="1">'NOVA FRIBURGO'!$A$3:$AE$16</definedName>
    <definedName name="_xlnm._FilterDatabase" localSheetId="52" hidden="1">'NOVA IGUAÇU'!$A$3:$AE$16</definedName>
    <definedName name="_xlnm._FilterDatabase" localSheetId="53" hidden="1">PARACAMBI!$A$3:$AE$16</definedName>
    <definedName name="_xlnm._FilterDatabase" localSheetId="54" hidden="1">'PARAIBA DO SUL'!$A$3:$AE$16</definedName>
    <definedName name="_xlnm._FilterDatabase" localSheetId="55" hidden="1">PARATI!$A$3:$AE$16</definedName>
    <definedName name="_xlnm._FilterDatabase" localSheetId="56" hidden="1">'PATY DO ALFERES'!$A$3:$AE$16</definedName>
    <definedName name="_xlnm._FilterDatabase" localSheetId="57" hidden="1">PETROPOLIS!$A$3:$AE$16</definedName>
    <definedName name="_xlnm._FilterDatabase" localSheetId="58" hidden="1">PINHEIRAL!$A$3:$AE$16</definedName>
    <definedName name="_xlnm._FilterDatabase" localSheetId="59" hidden="1">PIRAÍ!$A$3:$AE$16</definedName>
    <definedName name="_xlnm._FilterDatabase" localSheetId="60" hidden="1">PORCIÚNCULA!$A$3:$AE$16</definedName>
    <definedName name="_xlnm._FilterDatabase" localSheetId="61" hidden="1">'PORTO REAL'!$A$3:$AE$16</definedName>
    <definedName name="_xlnm._FilterDatabase" localSheetId="62" hidden="1">QUATIS!$A$3:$AE$16</definedName>
    <definedName name="_xlnm._FilterDatabase" localSheetId="63" hidden="1">QUEIMADOS!$A$3:$AE$16</definedName>
    <definedName name="_xlnm._FilterDatabase" localSheetId="64" hidden="1">QUISSAMÃ!$A$3:$AE$16</definedName>
    <definedName name="_xlnm._FilterDatabase" localSheetId="65" hidden="1">RESENDE!$A$3:$AE$16</definedName>
    <definedName name="_xlnm._FilterDatabase" localSheetId="66" hidden="1">'RIO BONITO'!$A$3:$AE$16</definedName>
    <definedName name="_xlnm._FilterDatabase" localSheetId="67" hidden="1">'RIO CLARO'!$A$3:$AE$16</definedName>
    <definedName name="_xlnm._FilterDatabase" localSheetId="68" hidden="1">'RIO DAS FLORES'!$A$3:$AE$16</definedName>
    <definedName name="_xlnm._FilterDatabase" localSheetId="69" hidden="1">'RIO DAS OSTRAS'!$A$3:$AE$16</definedName>
    <definedName name="_xlnm._FilterDatabase" localSheetId="70" hidden="1">'RIO DE JANEIRO'!$A$3:$AE$16</definedName>
    <definedName name="_xlnm._FilterDatabase" localSheetId="71" hidden="1">'SANTA MARIA MADALENA'!$A$3:$AE$16</definedName>
    <definedName name="_xlnm._FilterDatabase" localSheetId="72" hidden="1">'SANTO ANTONIO DE PADUA'!$A$3:$AE$16</definedName>
    <definedName name="_xlnm._FilterDatabase" localSheetId="73" hidden="1">'SAO FIDELIS'!$A$3:$AE$16</definedName>
    <definedName name="_xlnm._FilterDatabase" localSheetId="74" hidden="1">'SAO FRANCISCO DE ITABAPOANA'!$A$3:$AE$16</definedName>
    <definedName name="_xlnm._FilterDatabase" localSheetId="75" hidden="1">'SAO GONCALO'!$A$3:$AE$16</definedName>
    <definedName name="_xlnm._FilterDatabase" localSheetId="76" hidden="1">'SAO JOAO DA BARRA'!$A$3:$AE$16</definedName>
    <definedName name="_xlnm._FilterDatabase" localSheetId="77" hidden="1">'SAO JOAO DE MERITI'!$A$3:$AE$16</definedName>
    <definedName name="_xlnm._FilterDatabase" localSheetId="78" hidden="1">'SAO JOSE DE UBA'!$A$3:$AE$16</definedName>
    <definedName name="_xlnm._FilterDatabase" localSheetId="79" hidden="1">'SAO JOSE DO VALE DO RIO PRETO'!$A$3:$AE$16</definedName>
    <definedName name="_xlnm._FilterDatabase" localSheetId="80" hidden="1">'SAO PEDRO DA ALDEIA'!$A$3:$AE$16</definedName>
    <definedName name="_xlnm._FilterDatabase" localSheetId="81" hidden="1">'SAO SEBASTIAO DO ALTO'!$A$3:$AE$16</definedName>
    <definedName name="_xlnm._FilterDatabase" localSheetId="82" hidden="1">SAPUCAIA!$A$3:$AE$16</definedName>
    <definedName name="_xlnm._FilterDatabase" localSheetId="83" hidden="1">SAQUAREMA!$A$3:$AE$16</definedName>
    <definedName name="_xlnm._FilterDatabase" localSheetId="84" hidden="1">SEROPEDICA!$A$3:$AE$16</definedName>
    <definedName name="_xlnm._FilterDatabase" localSheetId="85" hidden="1">'SILVA JARDIM'!$A$3:$AE$16</definedName>
    <definedName name="_xlnm._FilterDatabase" localSheetId="86" hidden="1">SUMIDOURO!$A$3:$AE$16</definedName>
    <definedName name="_xlnm._FilterDatabase" localSheetId="87" hidden="1">TANGUA!$A$3:$AE$16</definedName>
    <definedName name="_xlnm._FilterDatabase" localSheetId="88" hidden="1">TERESOPOLIS!$A$3:$AE$16</definedName>
    <definedName name="_xlnm._FilterDatabase" localSheetId="89" hidden="1">'TRAJANO DE MORAIS'!$A$3:$AE$16</definedName>
    <definedName name="_xlnm._FilterDatabase" localSheetId="90" hidden="1">'TRES RIOS'!$A$3:$AE$16</definedName>
    <definedName name="_xlnm._FilterDatabase" localSheetId="91" hidden="1">VALENÇA!$A$3:$AE$16</definedName>
    <definedName name="_xlnm._FilterDatabase" localSheetId="92" hidden="1">'VARRE SAI'!$A$3:$AE$15</definedName>
    <definedName name="_xlnm._FilterDatabase" localSheetId="93" hidden="1">VASSOURAS!$A$3:$AE$16</definedName>
    <definedName name="_xlnm._FilterDatabase" localSheetId="94" hidden="1">'VOLTA REDONDA'!$A$3:$AE$16</definedName>
    <definedName name="Angra" localSheetId="53">#REF!</definedName>
    <definedName name="Angra" localSheetId="54">#REF!</definedName>
    <definedName name="Angra" localSheetId="55">#REF!</definedName>
    <definedName name="Angra" localSheetId="56">#REF!</definedName>
    <definedName name="Angra" localSheetId="57">#REF!</definedName>
    <definedName name="Angra" localSheetId="58">#REF!</definedName>
    <definedName name="Angra" localSheetId="59">#REF!</definedName>
    <definedName name="Angra" localSheetId="60">#REF!</definedName>
    <definedName name="Angra" localSheetId="61">#REF!</definedName>
    <definedName name="Angra" localSheetId="62">#REF!</definedName>
    <definedName name="Angra" localSheetId="63">#REF!</definedName>
    <definedName name="Angra" localSheetId="64">#REF!</definedName>
    <definedName name="Angra" localSheetId="65">#REF!</definedName>
    <definedName name="Angra" localSheetId="66">#REF!</definedName>
    <definedName name="Angra" localSheetId="67">#REF!</definedName>
    <definedName name="Angra" localSheetId="68">#REF!</definedName>
    <definedName name="Angra" localSheetId="69">#REF!</definedName>
    <definedName name="Angra" localSheetId="70">#REF!</definedName>
    <definedName name="Angra" localSheetId="71">#REF!</definedName>
    <definedName name="Angra" localSheetId="72">#REF!</definedName>
    <definedName name="Angra" localSheetId="73">#REF!</definedName>
    <definedName name="Angra" localSheetId="74">#REF!</definedName>
    <definedName name="Angra" localSheetId="75">#REF!</definedName>
    <definedName name="Angra" localSheetId="76">#REF!</definedName>
    <definedName name="Angra" localSheetId="77">#REF!</definedName>
    <definedName name="Angra" localSheetId="78">#REF!</definedName>
    <definedName name="Angra" localSheetId="79">#REF!</definedName>
    <definedName name="Angra" localSheetId="80">#REF!</definedName>
    <definedName name="Angra" localSheetId="81">#REF!</definedName>
    <definedName name="Angra" localSheetId="82">#REF!</definedName>
    <definedName name="Angra" localSheetId="83">#REF!</definedName>
    <definedName name="Angra" localSheetId="84">#REF!</definedName>
    <definedName name="Angra" localSheetId="85">#REF!</definedName>
    <definedName name="Angra" localSheetId="86">#REF!</definedName>
    <definedName name="Angra" localSheetId="87">#REF!</definedName>
    <definedName name="Angra" localSheetId="88">#REF!</definedName>
    <definedName name="Angra" localSheetId="89">#REF!</definedName>
    <definedName name="Angra" localSheetId="90">#REF!</definedName>
    <definedName name="Angra" localSheetId="91">#REF!</definedName>
    <definedName name="Angra" localSheetId="92">#REF!</definedName>
    <definedName name="Angra" localSheetId="93">#REF!</definedName>
    <definedName name="Angra" localSheetId="94">#REF!</definedName>
    <definedName name="Angra">#REF!</definedName>
    <definedName name="Z_49C0F53C_E595_4909_8F1C_D3FB03C244A2_.wvu.FilterData" localSheetId="3" hidden="1">'ANGRA DOS REIS'!$C$3:$I$15</definedName>
    <definedName name="Z_49C0F53C_E595_4909_8F1C_D3FB03C244A2_.wvu.FilterData" localSheetId="4" hidden="1">APERIBÉ!$C$3:$I$15</definedName>
    <definedName name="Z_49C0F53C_E595_4909_8F1C_D3FB03C244A2_.wvu.FilterData" localSheetId="5" hidden="1">ARARUAMA!$C$3:$I$15</definedName>
    <definedName name="Z_49C0F53C_E595_4909_8F1C_D3FB03C244A2_.wvu.FilterData" localSheetId="6" hidden="1">AREAL!$C$3:$I$15</definedName>
    <definedName name="Z_49C0F53C_E595_4909_8F1C_D3FB03C244A2_.wvu.FilterData" localSheetId="7" hidden="1">'ARMAÇÃO DOS BÚZIOS'!$C$3:$I$15</definedName>
    <definedName name="Z_49C0F53C_E595_4909_8F1C_D3FB03C244A2_.wvu.FilterData" localSheetId="8" hidden="1">'ARRAIAL DO CABO'!$C$3:$I$15</definedName>
    <definedName name="Z_49C0F53C_E595_4909_8F1C_D3FB03C244A2_.wvu.FilterData" localSheetId="9" hidden="1">'BARRA DO PIRAÍ'!$C$3:$I$15</definedName>
    <definedName name="Z_49C0F53C_E595_4909_8F1C_D3FB03C244A2_.wvu.FilterData" localSheetId="10" hidden="1">'BARRA MANSA'!$C$3:$I$15</definedName>
    <definedName name="Z_49C0F53C_E595_4909_8F1C_D3FB03C244A2_.wvu.FilterData" localSheetId="11" hidden="1">'BELFORD ROXO'!$C$3:$I$15</definedName>
    <definedName name="Z_49C0F53C_E595_4909_8F1C_D3FB03C244A2_.wvu.FilterData" localSheetId="12" hidden="1">'BOM JARDIM'!$C$3:$I$15</definedName>
    <definedName name="Z_49C0F53C_E595_4909_8F1C_D3FB03C244A2_.wvu.FilterData" localSheetId="13" hidden="1">'BOM JESUS DO ITABAPOANA'!$C$3:$I$15</definedName>
    <definedName name="Z_49C0F53C_E595_4909_8F1C_D3FB03C244A2_.wvu.FilterData" localSheetId="14" hidden="1">'CABO FRIO'!$C$3:$I$15</definedName>
    <definedName name="Z_49C0F53C_E595_4909_8F1C_D3FB03C244A2_.wvu.FilterData" localSheetId="15" hidden="1">'CACHOEIRAS DE MACACU'!$C$3:$I$15</definedName>
    <definedName name="Z_49C0F53C_E595_4909_8F1C_D3FB03C244A2_.wvu.FilterData" localSheetId="16" hidden="1">CAMBUCI!$C$3:$I$15</definedName>
    <definedName name="Z_49C0F53C_E595_4909_8F1C_D3FB03C244A2_.wvu.FilterData" localSheetId="17" hidden="1">'CAMPOS DOS GOYTACAZES'!$C$3:$I$15</definedName>
    <definedName name="Z_49C0F53C_E595_4909_8F1C_D3FB03C244A2_.wvu.FilterData" localSheetId="18" hidden="1">CANTAGALO!$C$3:$I$15</definedName>
    <definedName name="Z_49C0F53C_E595_4909_8F1C_D3FB03C244A2_.wvu.FilterData" localSheetId="19" hidden="1">CARAPEBUS!$C$3:$I$15</definedName>
    <definedName name="Z_49C0F53C_E595_4909_8F1C_D3FB03C244A2_.wvu.FilterData" localSheetId="20" hidden="1">'CARDOSO MOREIRA'!$C$3:$I$15</definedName>
    <definedName name="Z_49C0F53C_E595_4909_8F1C_D3FB03C244A2_.wvu.FilterData" localSheetId="21" hidden="1">CARMO!$C$3:$I$15</definedName>
    <definedName name="Z_49C0F53C_E595_4909_8F1C_D3FB03C244A2_.wvu.FilterData" localSheetId="22" hidden="1">'CASIMIRO DE ABREU'!$C$3:$I$15</definedName>
    <definedName name="Z_49C0F53C_E595_4909_8F1C_D3FB03C244A2_.wvu.FilterData" localSheetId="23" hidden="1">'COMENDADOR LEVY GASPARIAN'!$C$3:$I$15</definedName>
    <definedName name="Z_49C0F53C_E595_4909_8F1C_D3FB03C244A2_.wvu.FilterData" localSheetId="24" hidden="1">'CONCEIÇÃO DE MACABU'!$C$3:$I$15</definedName>
    <definedName name="Z_49C0F53C_E595_4909_8F1C_D3FB03C244A2_.wvu.FilterData" localSheetId="25" hidden="1">CORDEIRO!$C$3:$I$15</definedName>
    <definedName name="Z_49C0F53C_E595_4909_8F1C_D3FB03C244A2_.wvu.FilterData" localSheetId="26" hidden="1">'DUAS BARRAS'!$C$3:$I$15</definedName>
    <definedName name="Z_49C0F53C_E595_4909_8F1C_D3FB03C244A2_.wvu.FilterData" localSheetId="27" hidden="1">'DUQUE DE CAXIAS'!$C$3:$I$15</definedName>
    <definedName name="Z_49C0F53C_E595_4909_8F1C_D3FB03C244A2_.wvu.FilterData" localSheetId="28" hidden="1">'ENGENHEIRO PAULO DE FRONTIN'!$C$3:$I$15</definedName>
    <definedName name="Z_49C0F53C_E595_4909_8F1C_D3FB03C244A2_.wvu.FilterData" localSheetId="29" hidden="1">GUAPIMIRIM!$C$3:$I$15</definedName>
    <definedName name="Z_49C0F53C_E595_4909_8F1C_D3FB03C244A2_.wvu.FilterData" localSheetId="30" hidden="1">'IGUABA GRANDE'!$C$3:$I$15</definedName>
    <definedName name="Z_49C0F53C_E595_4909_8F1C_D3FB03C244A2_.wvu.FilterData" localSheetId="31" hidden="1">ITABORAI!$C$3:$I$15</definedName>
    <definedName name="Z_49C0F53C_E595_4909_8F1C_D3FB03C244A2_.wvu.FilterData" localSheetId="32" hidden="1">ITAGUAI!$C$3:$I$15</definedName>
    <definedName name="Z_49C0F53C_E595_4909_8F1C_D3FB03C244A2_.wvu.FilterData" localSheetId="33" hidden="1">ITALVA!$C$3:$I$15</definedName>
    <definedName name="Z_49C0F53C_E595_4909_8F1C_D3FB03C244A2_.wvu.FilterData" localSheetId="34" hidden="1">ITAOCARA!$C$3:$I$15</definedName>
    <definedName name="Z_49C0F53C_E595_4909_8F1C_D3FB03C244A2_.wvu.FilterData" localSheetId="35" hidden="1">ITAPERUNA!$C$3:$I$15</definedName>
    <definedName name="Z_49C0F53C_E595_4909_8F1C_D3FB03C244A2_.wvu.FilterData" localSheetId="36" hidden="1">ITATIAIA!$C$3:$I$15</definedName>
    <definedName name="Z_49C0F53C_E595_4909_8F1C_D3FB03C244A2_.wvu.FilterData" localSheetId="37" hidden="1">JAPERI!$C$3:$I$15</definedName>
    <definedName name="Z_49C0F53C_E595_4909_8F1C_D3FB03C244A2_.wvu.FilterData" localSheetId="38" hidden="1">'LAJE DO MURIAE'!$C$3:$I$15</definedName>
    <definedName name="Z_49C0F53C_E595_4909_8F1C_D3FB03C244A2_.wvu.FilterData" localSheetId="39" hidden="1">MACAE!$C$3:$I$15</definedName>
    <definedName name="Z_49C0F53C_E595_4909_8F1C_D3FB03C244A2_.wvu.FilterData" localSheetId="40" hidden="1">MACUCO!$C$3:$I$15</definedName>
    <definedName name="Z_49C0F53C_E595_4909_8F1C_D3FB03C244A2_.wvu.FilterData" localSheetId="41" hidden="1">MAGE!$C$3:$I$15</definedName>
    <definedName name="Z_49C0F53C_E595_4909_8F1C_D3FB03C244A2_.wvu.FilterData" localSheetId="42" hidden="1">MANGARATIBA!$C$3:$I$15</definedName>
    <definedName name="Z_49C0F53C_E595_4909_8F1C_D3FB03C244A2_.wvu.FilterData" localSheetId="43" hidden="1">MARICA!$C$3:$I$15</definedName>
    <definedName name="Z_49C0F53C_E595_4909_8F1C_D3FB03C244A2_.wvu.FilterData" localSheetId="44" hidden="1">MENDES!$C$3:$I$15</definedName>
    <definedName name="Z_49C0F53C_E595_4909_8F1C_D3FB03C244A2_.wvu.FilterData" localSheetId="45" hidden="1">MESQUITA!$C$3:$I$15</definedName>
    <definedName name="Z_49C0F53C_E595_4909_8F1C_D3FB03C244A2_.wvu.FilterData" localSheetId="46" hidden="1">'MIGUEL PEREIRA'!$C$3:$I$15</definedName>
    <definedName name="Z_49C0F53C_E595_4909_8F1C_D3FB03C244A2_.wvu.FilterData" localSheetId="47" hidden="1">MIRACEMA!$C$3:$I$15</definedName>
    <definedName name="Z_49C0F53C_E595_4909_8F1C_D3FB03C244A2_.wvu.FilterData" localSheetId="48" hidden="1">NATIVIDADE!$C$3:$I$15</definedName>
    <definedName name="Z_49C0F53C_E595_4909_8F1C_D3FB03C244A2_.wvu.FilterData" localSheetId="49" hidden="1">NILOPOLIS!$C$3:$I$15</definedName>
    <definedName name="Z_49C0F53C_E595_4909_8F1C_D3FB03C244A2_.wvu.FilterData" localSheetId="50" hidden="1">NITEROI!$C$3:$I$15</definedName>
    <definedName name="Z_49C0F53C_E595_4909_8F1C_D3FB03C244A2_.wvu.FilterData" localSheetId="51" hidden="1">'NOVA FRIBURGO'!$C$3:$I$15</definedName>
    <definedName name="Z_49C0F53C_E595_4909_8F1C_D3FB03C244A2_.wvu.FilterData" localSheetId="52" hidden="1">'NOVA IGUAÇU'!$C$3:$I$15</definedName>
    <definedName name="Z_49C0F53C_E595_4909_8F1C_D3FB03C244A2_.wvu.FilterData" localSheetId="53" hidden="1">PARACAMBI!$C$3:$I$15</definedName>
    <definedName name="Z_49C0F53C_E595_4909_8F1C_D3FB03C244A2_.wvu.FilterData" localSheetId="54" hidden="1">'PARAIBA DO SUL'!$C$3:$I$15</definedName>
    <definedName name="Z_49C0F53C_E595_4909_8F1C_D3FB03C244A2_.wvu.FilterData" localSheetId="55" hidden="1">PARATI!$C$3:$I$15</definedName>
    <definedName name="Z_49C0F53C_E595_4909_8F1C_D3FB03C244A2_.wvu.FilterData" localSheetId="56" hidden="1">'PATY DO ALFERES'!$C$3:$I$15</definedName>
    <definedName name="Z_49C0F53C_E595_4909_8F1C_D3FB03C244A2_.wvu.FilterData" localSheetId="57" hidden="1">PETROPOLIS!$C$3:$I$15</definedName>
    <definedName name="Z_49C0F53C_E595_4909_8F1C_D3FB03C244A2_.wvu.FilterData" localSheetId="58" hidden="1">PINHEIRAL!$C$3:$I$15</definedName>
    <definedName name="Z_49C0F53C_E595_4909_8F1C_D3FB03C244A2_.wvu.FilterData" localSheetId="59" hidden="1">PIRAÍ!$C$3:$I$15</definedName>
    <definedName name="Z_49C0F53C_E595_4909_8F1C_D3FB03C244A2_.wvu.FilterData" localSheetId="60" hidden="1">PORCIÚNCULA!$C$3:$I$15</definedName>
    <definedName name="Z_49C0F53C_E595_4909_8F1C_D3FB03C244A2_.wvu.FilterData" localSheetId="61" hidden="1">'PORTO REAL'!$C$3:$I$15</definedName>
    <definedName name="Z_49C0F53C_E595_4909_8F1C_D3FB03C244A2_.wvu.FilterData" localSheetId="62" hidden="1">QUATIS!$C$3:$I$15</definedName>
    <definedName name="Z_49C0F53C_E595_4909_8F1C_D3FB03C244A2_.wvu.FilterData" localSheetId="63" hidden="1">QUEIMADOS!$C$3:$I$15</definedName>
    <definedName name="Z_49C0F53C_E595_4909_8F1C_D3FB03C244A2_.wvu.FilterData" localSheetId="64" hidden="1">QUISSAMÃ!$C$3:$I$15</definedName>
    <definedName name="Z_49C0F53C_E595_4909_8F1C_D3FB03C244A2_.wvu.FilterData" localSheetId="65" hidden="1">RESENDE!$C$3:$I$15</definedName>
    <definedName name="Z_49C0F53C_E595_4909_8F1C_D3FB03C244A2_.wvu.FilterData" localSheetId="66" hidden="1">'RIO BONITO'!$C$3:$I$15</definedName>
    <definedName name="Z_49C0F53C_E595_4909_8F1C_D3FB03C244A2_.wvu.FilterData" localSheetId="67" hidden="1">'RIO CLARO'!$C$3:$I$15</definedName>
    <definedName name="Z_49C0F53C_E595_4909_8F1C_D3FB03C244A2_.wvu.FilterData" localSheetId="68" hidden="1">'RIO DAS FLORES'!$C$3:$I$15</definedName>
    <definedName name="Z_49C0F53C_E595_4909_8F1C_D3FB03C244A2_.wvu.FilterData" localSheetId="69" hidden="1">'RIO DAS OSTRAS'!$C$3:$I$15</definedName>
    <definedName name="Z_49C0F53C_E595_4909_8F1C_D3FB03C244A2_.wvu.FilterData" localSheetId="70" hidden="1">'RIO DE JANEIRO'!$C$3:$I$15</definedName>
    <definedName name="Z_49C0F53C_E595_4909_8F1C_D3FB03C244A2_.wvu.FilterData" localSheetId="71" hidden="1">'SANTA MARIA MADALENA'!$C$3:$I$15</definedName>
    <definedName name="Z_49C0F53C_E595_4909_8F1C_D3FB03C244A2_.wvu.FilterData" localSheetId="72" hidden="1">'SANTO ANTONIO DE PADUA'!$C$3:$I$15</definedName>
    <definedName name="Z_49C0F53C_E595_4909_8F1C_D3FB03C244A2_.wvu.FilterData" localSheetId="73" hidden="1">'SAO FIDELIS'!$C$3:$I$15</definedName>
    <definedName name="Z_49C0F53C_E595_4909_8F1C_D3FB03C244A2_.wvu.FilterData" localSheetId="74" hidden="1">'SAO FRANCISCO DE ITABAPOANA'!$C$3:$I$15</definedName>
    <definedName name="Z_49C0F53C_E595_4909_8F1C_D3FB03C244A2_.wvu.FilterData" localSheetId="75" hidden="1">'SAO GONCALO'!$C$3:$I$15</definedName>
    <definedName name="Z_49C0F53C_E595_4909_8F1C_D3FB03C244A2_.wvu.FilterData" localSheetId="76" hidden="1">'SAO JOAO DA BARRA'!$C$3:$I$15</definedName>
    <definedName name="Z_49C0F53C_E595_4909_8F1C_D3FB03C244A2_.wvu.FilterData" localSheetId="77" hidden="1">'SAO JOAO DE MERITI'!$C$3:$I$15</definedName>
    <definedName name="Z_49C0F53C_E595_4909_8F1C_D3FB03C244A2_.wvu.FilterData" localSheetId="78" hidden="1">'SAO JOSE DE UBA'!$C$3:$I$15</definedName>
    <definedName name="Z_49C0F53C_E595_4909_8F1C_D3FB03C244A2_.wvu.FilterData" localSheetId="79" hidden="1">'SAO JOSE DO VALE DO RIO PRETO'!$C$3:$I$15</definedName>
    <definedName name="Z_49C0F53C_E595_4909_8F1C_D3FB03C244A2_.wvu.FilterData" localSheetId="80" hidden="1">'SAO PEDRO DA ALDEIA'!$C$3:$I$15</definedName>
    <definedName name="Z_49C0F53C_E595_4909_8F1C_D3FB03C244A2_.wvu.FilterData" localSheetId="81" hidden="1">'SAO SEBASTIAO DO ALTO'!$C$3:$I$15</definedName>
    <definedName name="Z_49C0F53C_E595_4909_8F1C_D3FB03C244A2_.wvu.FilterData" localSheetId="82" hidden="1">SAPUCAIA!$C$3:$I$15</definedName>
    <definedName name="Z_49C0F53C_E595_4909_8F1C_D3FB03C244A2_.wvu.FilterData" localSheetId="83" hidden="1">SAQUAREMA!$C$3:$I$15</definedName>
    <definedName name="Z_49C0F53C_E595_4909_8F1C_D3FB03C244A2_.wvu.FilterData" localSheetId="84" hidden="1">SEROPEDICA!$C$3:$I$15</definedName>
    <definedName name="Z_49C0F53C_E595_4909_8F1C_D3FB03C244A2_.wvu.FilterData" localSheetId="85" hidden="1">'SILVA JARDIM'!$C$3:$I$15</definedName>
    <definedName name="Z_49C0F53C_E595_4909_8F1C_D3FB03C244A2_.wvu.FilterData" localSheetId="86" hidden="1">SUMIDOURO!$C$3:$I$15</definedName>
    <definedName name="Z_49C0F53C_E595_4909_8F1C_D3FB03C244A2_.wvu.FilterData" localSheetId="87" hidden="1">TANGUA!$C$3:$I$15</definedName>
    <definedName name="Z_49C0F53C_E595_4909_8F1C_D3FB03C244A2_.wvu.FilterData" localSheetId="88" hidden="1">TERESOPOLIS!$C$3:$I$15</definedName>
    <definedName name="Z_49C0F53C_E595_4909_8F1C_D3FB03C244A2_.wvu.FilterData" localSheetId="89" hidden="1">'TRAJANO DE MORAIS'!$C$3:$I$15</definedName>
    <definedName name="Z_49C0F53C_E595_4909_8F1C_D3FB03C244A2_.wvu.FilterData" localSheetId="90" hidden="1">'TRES RIOS'!$C$3:$I$15</definedName>
    <definedName name="Z_49C0F53C_E595_4909_8F1C_D3FB03C244A2_.wvu.FilterData" localSheetId="91" hidden="1">VALENÇA!$C$3:$I$15</definedName>
    <definedName name="Z_49C0F53C_E595_4909_8F1C_D3FB03C244A2_.wvu.FilterData" localSheetId="92" hidden="1">'VARRE SAI'!$C$3:$I$15</definedName>
    <definedName name="Z_49C0F53C_E595_4909_8F1C_D3FB03C244A2_.wvu.FilterData" localSheetId="93" hidden="1">VASSOURAS!$C$3:$I$15</definedName>
    <definedName name="Z_49C0F53C_E595_4909_8F1C_D3FB03C244A2_.wvu.FilterData" localSheetId="94" hidden="1">'VOLTA REDONDA'!$C$3:$I$15</definedName>
  </definedNames>
  <calcPr calcId="162913"/>
  <customWorkbookViews>
    <customWorkbookView name="Filtro 1" guid="{49C0F53C-E595-4909-8F1C-D3FB03C244A2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3" l="1"/>
  <c r="F65" i="303"/>
  <c r="G65" i="303"/>
  <c r="D66" i="303"/>
  <c r="F66" i="303"/>
  <c r="G66" i="303"/>
  <c r="D67" i="303"/>
  <c r="F67" i="303"/>
  <c r="G67" i="303"/>
  <c r="D68" i="303"/>
  <c r="F68" i="303"/>
  <c r="G68" i="303"/>
  <c r="D69" i="303"/>
  <c r="F69" i="303"/>
  <c r="G69" i="303"/>
  <c r="K24" i="290"/>
  <c r="K25" i="290"/>
  <c r="K26" i="290"/>
  <c r="K27" i="290"/>
  <c r="K28" i="290"/>
  <c r="K29" i="290"/>
  <c r="K30" i="290"/>
  <c r="K31" i="290"/>
  <c r="K23" i="290"/>
  <c r="I23" i="290" s="1"/>
  <c r="D686" i="254"/>
  <c r="D687" i="254"/>
  <c r="D688" i="254"/>
  <c r="D689" i="254"/>
  <c r="D690" i="254"/>
  <c r="D691" i="254"/>
  <c r="D692" i="254"/>
  <c r="D693" i="254"/>
  <c r="D694" i="254"/>
  <c r="D695" i="254"/>
  <c r="D696" i="254"/>
  <c r="D697" i="254"/>
  <c r="D698" i="254"/>
  <c r="D699" i="254"/>
  <c r="D700" i="254"/>
  <c r="D701" i="254"/>
  <c r="D702" i="254"/>
  <c r="D703" i="254"/>
  <c r="D704" i="254"/>
  <c r="D705" i="254"/>
  <c r="D706" i="254"/>
  <c r="D707" i="254"/>
  <c r="D708" i="254"/>
  <c r="D709" i="254"/>
  <c r="D710" i="254"/>
  <c r="D711" i="254"/>
  <c r="D712" i="254"/>
  <c r="D713" i="254"/>
  <c r="D714" i="254"/>
  <c r="D715" i="254"/>
  <c r="D716" i="254"/>
  <c r="D717" i="254"/>
  <c r="D718" i="254"/>
  <c r="E65" i="303" s="1"/>
  <c r="D719" i="254"/>
  <c r="E66" i="303" s="1"/>
  <c r="D720" i="254"/>
  <c r="E67" i="303" s="1"/>
  <c r="D721" i="254"/>
  <c r="E68" i="303" s="1"/>
  <c r="D722" i="254"/>
  <c r="E69" i="303" s="1"/>
  <c r="D723" i="254"/>
  <c r="D724" i="254"/>
  <c r="D725" i="254"/>
  <c r="D726" i="254"/>
  <c r="D727" i="254"/>
  <c r="D728" i="254"/>
  <c r="D729" i="254"/>
  <c r="D6" i="254" l="1"/>
  <c r="D7" i="254"/>
  <c r="D8" i="254"/>
  <c r="D9" i="254"/>
  <c r="D10" i="254"/>
  <c r="D11" i="254"/>
  <c r="D12" i="254"/>
  <c r="D13" i="254"/>
  <c r="D14" i="254"/>
  <c r="D15" i="254"/>
  <c r="D16" i="254"/>
  <c r="D17" i="254"/>
  <c r="D18" i="254"/>
  <c r="D19" i="254"/>
  <c r="D20" i="254"/>
  <c r="D21" i="254"/>
  <c r="D22" i="254"/>
  <c r="D23" i="254"/>
  <c r="D24" i="254"/>
  <c r="D25" i="254"/>
  <c r="D26" i="254"/>
  <c r="D27" i="254"/>
  <c r="D28" i="254"/>
  <c r="D29" i="254"/>
  <c r="D30" i="254"/>
  <c r="D31" i="254"/>
  <c r="D32" i="254"/>
  <c r="D33" i="254"/>
  <c r="D34" i="254"/>
  <c r="D35" i="254"/>
  <c r="D36" i="254"/>
  <c r="D37" i="254"/>
  <c r="D38" i="254"/>
  <c r="D39" i="254"/>
  <c r="D40" i="254"/>
  <c r="D41" i="254"/>
  <c r="D42" i="254"/>
  <c r="D43" i="254"/>
  <c r="D44" i="254"/>
  <c r="D45" i="254"/>
  <c r="D46" i="254"/>
  <c r="D47" i="254"/>
  <c r="D48" i="254"/>
  <c r="D49" i="254"/>
  <c r="D50" i="254"/>
  <c r="D51" i="254"/>
  <c r="D52" i="254"/>
  <c r="D53" i="254"/>
  <c r="D54" i="254"/>
  <c r="D55" i="254"/>
  <c r="D56" i="254"/>
  <c r="D57" i="254"/>
  <c r="D58" i="254"/>
  <c r="D59" i="254"/>
  <c r="D60" i="254"/>
  <c r="D61" i="254"/>
  <c r="D62" i="254"/>
  <c r="D63" i="254"/>
  <c r="D64" i="254"/>
  <c r="D65" i="254"/>
  <c r="D66" i="254"/>
  <c r="D67" i="254"/>
  <c r="D68" i="254"/>
  <c r="D69" i="254"/>
  <c r="D70" i="254"/>
  <c r="D71" i="254"/>
  <c r="D72" i="254"/>
  <c r="D73" i="254"/>
  <c r="D74" i="254"/>
  <c r="D75" i="254"/>
  <c r="D76" i="254"/>
  <c r="D77" i="254"/>
  <c r="D78" i="254"/>
  <c r="D79" i="254"/>
  <c r="D80" i="254"/>
  <c r="D81" i="254"/>
  <c r="D82" i="254"/>
  <c r="D83" i="254"/>
  <c r="D84" i="254"/>
  <c r="D85" i="254"/>
  <c r="D86" i="254"/>
  <c r="D87" i="254"/>
  <c r="D88" i="254"/>
  <c r="D89" i="254"/>
  <c r="D90" i="254"/>
  <c r="D91" i="254"/>
  <c r="D92" i="254"/>
  <c r="D93" i="254"/>
  <c r="D94" i="254"/>
  <c r="D95" i="254"/>
  <c r="D96" i="254"/>
  <c r="D97" i="254"/>
  <c r="D98" i="254"/>
  <c r="D99" i="254"/>
  <c r="D100" i="254"/>
  <c r="D101" i="254"/>
  <c r="D102" i="254"/>
  <c r="D103" i="254"/>
  <c r="D104" i="254"/>
  <c r="D105" i="254"/>
  <c r="D106" i="254"/>
  <c r="D107" i="254"/>
  <c r="D108" i="254"/>
  <c r="D109" i="254"/>
  <c r="D110" i="254"/>
  <c r="D111" i="254"/>
  <c r="D112" i="254"/>
  <c r="D113" i="254"/>
  <c r="D114" i="254"/>
  <c r="D115" i="254"/>
  <c r="D116" i="254"/>
  <c r="D117" i="254"/>
  <c r="D118" i="254"/>
  <c r="D119" i="254"/>
  <c r="D120" i="254"/>
  <c r="D121" i="254"/>
  <c r="D122" i="254"/>
  <c r="D123" i="254"/>
  <c r="D124" i="254"/>
  <c r="D125" i="254"/>
  <c r="D126" i="254"/>
  <c r="D127" i="254"/>
  <c r="D128" i="254"/>
  <c r="D129" i="254"/>
  <c r="D130" i="254"/>
  <c r="D131" i="254"/>
  <c r="D132" i="254"/>
  <c r="D133" i="254"/>
  <c r="D134" i="254"/>
  <c r="D135" i="254"/>
  <c r="D136" i="254"/>
  <c r="D137" i="254"/>
  <c r="D138" i="254"/>
  <c r="D139" i="254"/>
  <c r="D140" i="254"/>
  <c r="D141" i="254"/>
  <c r="D142" i="254"/>
  <c r="D143" i="254"/>
  <c r="D144" i="254"/>
  <c r="D145" i="254"/>
  <c r="D146" i="254"/>
  <c r="D147" i="254"/>
  <c r="D148" i="254"/>
  <c r="D149" i="254"/>
  <c r="D150" i="254"/>
  <c r="D151" i="254"/>
  <c r="D152" i="254"/>
  <c r="D153" i="254"/>
  <c r="D154" i="254"/>
  <c r="D155" i="254"/>
  <c r="D156" i="254"/>
  <c r="D157" i="254"/>
  <c r="D158" i="254"/>
  <c r="D159" i="254"/>
  <c r="D160" i="254"/>
  <c r="D161" i="254"/>
  <c r="D162" i="254"/>
  <c r="D163" i="254"/>
  <c r="D164" i="254"/>
  <c r="D165" i="254"/>
  <c r="D166" i="254"/>
  <c r="D167" i="254"/>
  <c r="D168" i="254"/>
  <c r="D169" i="254"/>
  <c r="D170" i="254"/>
  <c r="D171" i="254"/>
  <c r="D172" i="254"/>
  <c r="D173" i="254"/>
  <c r="D174" i="254"/>
  <c r="D175" i="254"/>
  <c r="D176" i="254"/>
  <c r="D177" i="254"/>
  <c r="D178" i="254"/>
  <c r="D179" i="254"/>
  <c r="D180" i="254"/>
  <c r="D181" i="254"/>
  <c r="D182" i="254"/>
  <c r="D183" i="254"/>
  <c r="D184" i="254"/>
  <c r="D185" i="254"/>
  <c r="D186" i="254"/>
  <c r="D187" i="254"/>
  <c r="D188" i="254"/>
  <c r="D189" i="254"/>
  <c r="D190" i="254"/>
  <c r="D191" i="254"/>
  <c r="D192" i="254"/>
  <c r="D193" i="254"/>
  <c r="D194" i="254"/>
  <c r="D195" i="254"/>
  <c r="D196" i="254"/>
  <c r="D197" i="254"/>
  <c r="D198" i="254"/>
  <c r="D199" i="254"/>
  <c r="D200" i="254"/>
  <c r="D201" i="254"/>
  <c r="D202" i="254"/>
  <c r="D203" i="254"/>
  <c r="D204" i="254"/>
  <c r="D205" i="254"/>
  <c r="D206" i="254"/>
  <c r="D207" i="254"/>
  <c r="D208" i="254"/>
  <c r="D209" i="254"/>
  <c r="D210" i="254"/>
  <c r="D211" i="254"/>
  <c r="D212" i="254"/>
  <c r="D213" i="254"/>
  <c r="D214" i="254"/>
  <c r="D215" i="254"/>
  <c r="D216" i="254"/>
  <c r="D217" i="254"/>
  <c r="D218" i="254"/>
  <c r="D219" i="254"/>
  <c r="D220" i="254"/>
  <c r="D221" i="254"/>
  <c r="D222" i="254"/>
  <c r="D223" i="254"/>
  <c r="D224" i="254"/>
  <c r="D225" i="254"/>
  <c r="D226" i="254"/>
  <c r="D227" i="254"/>
  <c r="D228" i="254"/>
  <c r="D229" i="254"/>
  <c r="D230" i="254"/>
  <c r="D231" i="254"/>
  <c r="D232" i="254"/>
  <c r="D233" i="254"/>
  <c r="D234" i="254"/>
  <c r="D235" i="254"/>
  <c r="D236" i="254"/>
  <c r="D237" i="254"/>
  <c r="D238" i="254"/>
  <c r="D239" i="254"/>
  <c r="D240" i="254"/>
  <c r="D241" i="254"/>
  <c r="D242" i="254"/>
  <c r="D243" i="254"/>
  <c r="D244" i="254"/>
  <c r="D245" i="254"/>
  <c r="D246" i="254"/>
  <c r="D247" i="254"/>
  <c r="D248" i="254"/>
  <c r="D249" i="254"/>
  <c r="D250" i="254"/>
  <c r="D251" i="254"/>
  <c r="D252" i="254"/>
  <c r="D253" i="254"/>
  <c r="D254" i="254"/>
  <c r="D255" i="254"/>
  <c r="D256" i="254"/>
  <c r="D257" i="254"/>
  <c r="D258" i="254"/>
  <c r="D259" i="254"/>
  <c r="D260" i="254"/>
  <c r="D261" i="254"/>
  <c r="D262" i="254"/>
  <c r="D263" i="254"/>
  <c r="D264" i="254"/>
  <c r="D265" i="254"/>
  <c r="D266" i="254"/>
  <c r="D267" i="254"/>
  <c r="D268" i="254"/>
  <c r="D269" i="254"/>
  <c r="D270" i="254"/>
  <c r="D271" i="254"/>
  <c r="D272" i="254"/>
  <c r="D273" i="254"/>
  <c r="D274" i="254"/>
  <c r="D275" i="254"/>
  <c r="D276" i="254"/>
  <c r="D277" i="254"/>
  <c r="D278" i="254"/>
  <c r="D279" i="254"/>
  <c r="D280" i="254"/>
  <c r="D281" i="254"/>
  <c r="D282" i="254"/>
  <c r="D283" i="254"/>
  <c r="D284" i="254"/>
  <c r="D285" i="254"/>
  <c r="D286" i="254"/>
  <c r="D287" i="254"/>
  <c r="D288" i="254"/>
  <c r="D289" i="254"/>
  <c r="D290" i="254"/>
  <c r="D291" i="254"/>
  <c r="D292" i="254"/>
  <c r="D293" i="254"/>
  <c r="D294" i="254"/>
  <c r="D295" i="254"/>
  <c r="D296" i="254"/>
  <c r="D297" i="254"/>
  <c r="D298" i="254"/>
  <c r="D299" i="254"/>
  <c r="D300" i="254"/>
  <c r="D301" i="254"/>
  <c r="D302" i="254"/>
  <c r="D303" i="254"/>
  <c r="D304" i="254"/>
  <c r="D305" i="254"/>
  <c r="D306" i="254"/>
  <c r="D307" i="254"/>
  <c r="D308" i="254"/>
  <c r="D309" i="254"/>
  <c r="D310" i="254"/>
  <c r="D311" i="254"/>
  <c r="D312" i="254"/>
  <c r="D313" i="254"/>
  <c r="D314" i="254"/>
  <c r="D315" i="254"/>
  <c r="D316" i="254"/>
  <c r="D317" i="254"/>
  <c r="D318" i="254"/>
  <c r="D319" i="254"/>
  <c r="D320" i="254"/>
  <c r="D321" i="254"/>
  <c r="D322" i="254"/>
  <c r="D323" i="254"/>
  <c r="D324" i="254"/>
  <c r="D325" i="254"/>
  <c r="D326" i="254"/>
  <c r="D327" i="254"/>
  <c r="D328" i="254"/>
  <c r="D329" i="254"/>
  <c r="D330" i="254"/>
  <c r="D331" i="254"/>
  <c r="D332" i="254"/>
  <c r="D333" i="254"/>
  <c r="D334" i="254"/>
  <c r="D335" i="254"/>
  <c r="D336" i="254"/>
  <c r="D337" i="254"/>
  <c r="D338" i="254"/>
  <c r="D339" i="254"/>
  <c r="D340" i="254"/>
  <c r="D341" i="254"/>
  <c r="D342" i="254"/>
  <c r="D343" i="254"/>
  <c r="D344" i="254"/>
  <c r="D345" i="254"/>
  <c r="D346" i="254"/>
  <c r="D347" i="254"/>
  <c r="D348" i="254"/>
  <c r="D349" i="254"/>
  <c r="D350" i="254"/>
  <c r="D351" i="254"/>
  <c r="D352" i="254"/>
  <c r="D353" i="254"/>
  <c r="D354" i="254"/>
  <c r="D355" i="254"/>
  <c r="D356" i="254"/>
  <c r="D357" i="254"/>
  <c r="D358" i="254"/>
  <c r="D359" i="254"/>
  <c r="D360" i="254"/>
  <c r="D361" i="254"/>
  <c r="D362" i="254"/>
  <c r="D363" i="254"/>
  <c r="D364" i="254"/>
  <c r="D365" i="254"/>
  <c r="D366" i="254"/>
  <c r="D367" i="254"/>
  <c r="D368" i="254"/>
  <c r="D369" i="254"/>
  <c r="D370" i="254"/>
  <c r="D371" i="254"/>
  <c r="D372" i="254"/>
  <c r="D373" i="254"/>
  <c r="D374" i="254"/>
  <c r="D375" i="254"/>
  <c r="D376" i="254"/>
  <c r="D377" i="254"/>
  <c r="D378" i="254"/>
  <c r="D379" i="254"/>
  <c r="D380" i="254"/>
  <c r="D381" i="254"/>
  <c r="D382" i="254"/>
  <c r="D383" i="254"/>
  <c r="D384" i="254"/>
  <c r="D385" i="254"/>
  <c r="D386" i="254"/>
  <c r="D387" i="254"/>
  <c r="D388" i="254"/>
  <c r="D389" i="254"/>
  <c r="D390" i="254"/>
  <c r="D391" i="254"/>
  <c r="D392" i="254"/>
  <c r="D393" i="254"/>
  <c r="D394" i="254"/>
  <c r="D395" i="254"/>
  <c r="D396" i="254"/>
  <c r="D397" i="254"/>
  <c r="D398" i="254"/>
  <c r="D399" i="254"/>
  <c r="D400" i="254"/>
  <c r="D401" i="254"/>
  <c r="D402" i="254"/>
  <c r="D403" i="254"/>
  <c r="D404" i="254"/>
  <c r="D405" i="254"/>
  <c r="D406" i="254"/>
  <c r="D407" i="254"/>
  <c r="D408" i="254"/>
  <c r="D409" i="254"/>
  <c r="D410" i="254"/>
  <c r="D411" i="254"/>
  <c r="D412" i="254"/>
  <c r="D413" i="254"/>
  <c r="D414" i="254"/>
  <c r="D415" i="254"/>
  <c r="D416" i="254"/>
  <c r="D417" i="254"/>
  <c r="D418" i="254"/>
  <c r="D419" i="254"/>
  <c r="D420" i="254"/>
  <c r="D421" i="254"/>
  <c r="D422" i="254"/>
  <c r="D423" i="254"/>
  <c r="D424" i="254"/>
  <c r="D425" i="254"/>
  <c r="D426" i="254"/>
  <c r="D427" i="254"/>
  <c r="D428" i="254"/>
  <c r="D429" i="254"/>
  <c r="D430" i="254"/>
  <c r="D431" i="254"/>
  <c r="D432" i="254"/>
  <c r="D433" i="254"/>
  <c r="D434" i="254"/>
  <c r="D435" i="254"/>
  <c r="D436" i="254"/>
  <c r="D437" i="254"/>
  <c r="D438" i="254"/>
  <c r="D439" i="254"/>
  <c r="D440" i="254"/>
  <c r="D441" i="254"/>
  <c r="D442" i="254"/>
  <c r="D443" i="254"/>
  <c r="D444" i="254"/>
  <c r="D445" i="254"/>
  <c r="D446" i="254"/>
  <c r="D447" i="254"/>
  <c r="D448" i="254"/>
  <c r="D449" i="254"/>
  <c r="D450" i="254"/>
  <c r="D451" i="254"/>
  <c r="D452" i="254"/>
  <c r="D453" i="254"/>
  <c r="D454" i="254"/>
  <c r="D455" i="254"/>
  <c r="D456" i="254"/>
  <c r="D457" i="254"/>
  <c r="D458" i="254"/>
  <c r="D459" i="254"/>
  <c r="D460" i="254"/>
  <c r="D461" i="254"/>
  <c r="D462" i="254"/>
  <c r="D463" i="254"/>
  <c r="D464" i="254"/>
  <c r="D465" i="254"/>
  <c r="D466" i="254"/>
  <c r="D467" i="254"/>
  <c r="D468" i="254"/>
  <c r="D469" i="254"/>
  <c r="D470" i="254"/>
  <c r="D471" i="254"/>
  <c r="D472" i="254"/>
  <c r="D473" i="254"/>
  <c r="D474" i="254"/>
  <c r="D475" i="254"/>
  <c r="D476" i="254"/>
  <c r="D477" i="254"/>
  <c r="D478" i="254"/>
  <c r="D479" i="254"/>
  <c r="D480" i="254"/>
  <c r="D481" i="254"/>
  <c r="D482" i="254"/>
  <c r="D483" i="254"/>
  <c r="D484" i="254"/>
  <c r="D485" i="254"/>
  <c r="D486" i="254"/>
  <c r="D487" i="254"/>
  <c r="D488" i="254"/>
  <c r="D489" i="254"/>
  <c r="D490" i="254"/>
  <c r="D491" i="254"/>
  <c r="D492" i="254"/>
  <c r="D493" i="254"/>
  <c r="D494" i="254"/>
  <c r="D495" i="254"/>
  <c r="D496" i="254"/>
  <c r="D497" i="254"/>
  <c r="D498" i="254"/>
  <c r="D499" i="254"/>
  <c r="D500" i="254"/>
  <c r="D501" i="254"/>
  <c r="D502" i="254"/>
  <c r="D503" i="254"/>
  <c r="D504" i="254"/>
  <c r="D505" i="254"/>
  <c r="D506" i="254"/>
  <c r="D507" i="254"/>
  <c r="D508" i="254"/>
  <c r="D509" i="254"/>
  <c r="D510" i="254"/>
  <c r="D511" i="254"/>
  <c r="D512" i="254"/>
  <c r="D513" i="254"/>
  <c r="D514" i="254"/>
  <c r="D515" i="254"/>
  <c r="D516" i="254"/>
  <c r="D517" i="254"/>
  <c r="D518" i="254"/>
  <c r="D519" i="254"/>
  <c r="D520" i="254"/>
  <c r="D521" i="254"/>
  <c r="D522" i="254"/>
  <c r="D523" i="254"/>
  <c r="D524" i="254"/>
  <c r="D525" i="254"/>
  <c r="D526" i="254"/>
  <c r="D527" i="254"/>
  <c r="D528" i="254"/>
  <c r="D529" i="254"/>
  <c r="D530" i="254"/>
  <c r="D531" i="254"/>
  <c r="D532" i="254"/>
  <c r="D533" i="254"/>
  <c r="D534" i="254"/>
  <c r="D535" i="254"/>
  <c r="D536" i="254"/>
  <c r="D537" i="254"/>
  <c r="D538" i="254"/>
  <c r="D539" i="254"/>
  <c r="D540" i="254"/>
  <c r="D541" i="254"/>
  <c r="D542" i="254"/>
  <c r="D543" i="254"/>
  <c r="D544" i="254"/>
  <c r="D545" i="254"/>
  <c r="D546" i="254"/>
  <c r="D547" i="254"/>
  <c r="D548" i="254"/>
  <c r="D549" i="254"/>
  <c r="D550" i="254"/>
  <c r="D551" i="254"/>
  <c r="D552" i="254"/>
  <c r="D553" i="254"/>
  <c r="D554" i="254"/>
  <c r="D555" i="254"/>
  <c r="D556" i="254"/>
  <c r="D557" i="254"/>
  <c r="D558" i="254"/>
  <c r="D559" i="254"/>
  <c r="D560" i="254"/>
  <c r="D561" i="254"/>
  <c r="D562" i="254"/>
  <c r="D563" i="254"/>
  <c r="D564" i="254"/>
  <c r="D565" i="254"/>
  <c r="D566" i="254"/>
  <c r="D567" i="254"/>
  <c r="D568" i="254"/>
  <c r="D569" i="254"/>
  <c r="D570" i="254"/>
  <c r="D571" i="254"/>
  <c r="D572" i="254"/>
  <c r="D573" i="254"/>
  <c r="D574" i="254"/>
  <c r="D575" i="254"/>
  <c r="D576" i="254"/>
  <c r="D577" i="254"/>
  <c r="D578" i="254"/>
  <c r="D579" i="254"/>
  <c r="D580" i="254"/>
  <c r="D581" i="254"/>
  <c r="D582" i="254"/>
  <c r="D583" i="254"/>
  <c r="D584" i="254"/>
  <c r="D585" i="254"/>
  <c r="D586" i="254"/>
  <c r="D587" i="254"/>
  <c r="D588" i="254"/>
  <c r="D589" i="254"/>
  <c r="D590" i="254"/>
  <c r="D591" i="254"/>
  <c r="D592" i="254"/>
  <c r="D593" i="254"/>
  <c r="D594" i="254"/>
  <c r="D595" i="254"/>
  <c r="D596" i="254"/>
  <c r="D597" i="254"/>
  <c r="D598" i="254"/>
  <c r="D599" i="254"/>
  <c r="D600" i="254"/>
  <c r="D601" i="254"/>
  <c r="D602" i="254"/>
  <c r="D603" i="254"/>
  <c r="D604" i="254"/>
  <c r="D605" i="254"/>
  <c r="D606" i="254"/>
  <c r="D607" i="254"/>
  <c r="D608" i="254"/>
  <c r="D609" i="254"/>
  <c r="D610" i="254"/>
  <c r="D611" i="254"/>
  <c r="D612" i="254"/>
  <c r="D613" i="254"/>
  <c r="D614" i="254"/>
  <c r="D615" i="254"/>
  <c r="D616" i="254"/>
  <c r="D617" i="254"/>
  <c r="D618" i="254"/>
  <c r="D619" i="254"/>
  <c r="D620" i="254"/>
  <c r="D621" i="254"/>
  <c r="D622" i="254"/>
  <c r="D623" i="254"/>
  <c r="D624" i="254"/>
  <c r="D625" i="254"/>
  <c r="D626" i="254"/>
  <c r="D627" i="254"/>
  <c r="D628" i="254"/>
  <c r="D629" i="254"/>
  <c r="D630" i="254"/>
  <c r="D631" i="254"/>
  <c r="D632" i="254"/>
  <c r="D633" i="254"/>
  <c r="D634" i="254"/>
  <c r="D635" i="254"/>
  <c r="D636" i="254"/>
  <c r="D637" i="254"/>
  <c r="D638" i="254"/>
  <c r="D639" i="254"/>
  <c r="D640" i="254"/>
  <c r="D641" i="254"/>
  <c r="D642" i="254"/>
  <c r="D643" i="254"/>
  <c r="D644" i="254"/>
  <c r="D645" i="254"/>
  <c r="D646" i="254"/>
  <c r="D647" i="254"/>
  <c r="D648" i="254"/>
  <c r="D649" i="254"/>
  <c r="D650" i="254"/>
  <c r="D651" i="254"/>
  <c r="D652" i="254"/>
  <c r="D653" i="254"/>
  <c r="D654" i="254"/>
  <c r="D655" i="254"/>
  <c r="D656" i="254"/>
  <c r="D657" i="254"/>
  <c r="D658" i="254"/>
  <c r="D659" i="254"/>
  <c r="D660" i="254"/>
  <c r="D661" i="254"/>
  <c r="D662" i="254"/>
  <c r="D663" i="254"/>
  <c r="D664" i="254"/>
  <c r="D665" i="254"/>
  <c r="D666" i="254"/>
  <c r="D667" i="254"/>
  <c r="D668" i="254"/>
  <c r="D669" i="254"/>
  <c r="D670" i="254"/>
  <c r="D671" i="254"/>
  <c r="D672" i="254"/>
  <c r="D673" i="254"/>
  <c r="D674" i="254"/>
  <c r="D675" i="254"/>
  <c r="D676" i="254"/>
  <c r="D677" i="254"/>
  <c r="D678" i="254"/>
  <c r="D679" i="254"/>
  <c r="D680" i="254"/>
  <c r="D681" i="254"/>
  <c r="D682" i="254"/>
  <c r="D683" i="254"/>
  <c r="D684" i="254"/>
  <c r="D685" i="254"/>
  <c r="D5" i="254"/>
  <c r="D4" i="254"/>
  <c r="D3" i="254"/>
  <c r="D2" i="254"/>
  <c r="K5" i="316" l="1"/>
  <c r="I5" i="316" s="1"/>
  <c r="K6" i="316"/>
  <c r="I6" i="316" s="1"/>
  <c r="K7" i="316"/>
  <c r="I7" i="316" s="1"/>
  <c r="K8" i="316"/>
  <c r="I8" i="316" s="1"/>
  <c r="K9" i="316"/>
  <c r="I9" i="316" s="1"/>
  <c r="K10" i="316"/>
  <c r="I10" i="316" s="1"/>
  <c r="K11" i="316"/>
  <c r="K12" i="316"/>
  <c r="K13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5" i="317"/>
  <c r="I5" i="317" s="1"/>
  <c r="K6" i="317"/>
  <c r="I6" i="317" s="1"/>
  <c r="K7" i="317"/>
  <c r="I7" i="317" s="1"/>
  <c r="K8" i="317"/>
  <c r="I8" i="317" s="1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K5" i="318"/>
  <c r="I5" i="318" s="1"/>
  <c r="K6" i="318"/>
  <c r="I6" i="318" s="1"/>
  <c r="K7" i="318"/>
  <c r="I7" i="318" s="1"/>
  <c r="K8" i="318"/>
  <c r="I8" i="318" s="1"/>
  <c r="K9" i="318"/>
  <c r="I9" i="318" s="1"/>
  <c r="K10" i="318"/>
  <c r="I10" i="318" s="1"/>
  <c r="K11" i="318"/>
  <c r="I11" i="318" s="1"/>
  <c r="K12" i="318"/>
  <c r="I12" i="318" s="1"/>
  <c r="K13" i="318"/>
  <c r="I13" i="318" s="1"/>
  <c r="K14" i="318"/>
  <c r="I14" i="318" s="1"/>
  <c r="K15" i="318"/>
  <c r="I15" i="318" s="1"/>
  <c r="K16" i="318"/>
  <c r="I16" i="318" s="1"/>
  <c r="K17" i="318"/>
  <c r="I17" i="318" s="1"/>
  <c r="K18" i="318"/>
  <c r="I18" i="318" s="1"/>
  <c r="K19" i="318"/>
  <c r="I19" i="318" s="1"/>
  <c r="K20" i="318"/>
  <c r="I20" i="318" s="1"/>
  <c r="K21" i="318"/>
  <c r="I21" i="318" s="1"/>
  <c r="K22" i="318"/>
  <c r="I22" i="318" s="1"/>
  <c r="K23" i="318"/>
  <c r="I23" i="318" s="1"/>
  <c r="K24" i="318"/>
  <c r="I24" i="318" s="1"/>
  <c r="K25" i="318"/>
  <c r="I25" i="318" s="1"/>
  <c r="K26" i="318"/>
  <c r="I26" i="318" s="1"/>
  <c r="K27" i="318"/>
  <c r="I27" i="318" s="1"/>
  <c r="K28" i="318"/>
  <c r="I28" i="318" s="1"/>
  <c r="K29" i="318"/>
  <c r="K30" i="318"/>
  <c r="K31" i="318"/>
  <c r="K5" i="319"/>
  <c r="K6" i="319"/>
  <c r="K7" i="319"/>
  <c r="K8" i="319"/>
  <c r="K9" i="319"/>
  <c r="K10" i="319"/>
  <c r="K11" i="319"/>
  <c r="K12" i="319"/>
  <c r="K13" i="319"/>
  <c r="K14" i="319"/>
  <c r="K15" i="319"/>
  <c r="K16" i="319"/>
  <c r="K17" i="319"/>
  <c r="K18" i="319"/>
  <c r="K19" i="319"/>
  <c r="K20" i="319"/>
  <c r="K21" i="319"/>
  <c r="K22" i="319"/>
  <c r="K23" i="319"/>
  <c r="K24" i="319"/>
  <c r="K25" i="319"/>
  <c r="K26" i="319"/>
  <c r="K27" i="319"/>
  <c r="K28" i="319"/>
  <c r="K29" i="319"/>
  <c r="K30" i="319"/>
  <c r="K31" i="319"/>
  <c r="K5" i="320"/>
  <c r="I5" i="320" s="1"/>
  <c r="K6" i="320"/>
  <c r="K7" i="320"/>
  <c r="K8" i="320"/>
  <c r="K9" i="320"/>
  <c r="K10" i="320"/>
  <c r="K11" i="320"/>
  <c r="K12" i="320"/>
  <c r="K13" i="320"/>
  <c r="K14" i="320"/>
  <c r="K15" i="320"/>
  <c r="K16" i="320"/>
  <c r="K17" i="320"/>
  <c r="K18" i="320"/>
  <c r="K19" i="320"/>
  <c r="K20" i="320"/>
  <c r="K21" i="320"/>
  <c r="K22" i="320"/>
  <c r="K23" i="320"/>
  <c r="K24" i="320"/>
  <c r="K25" i="320"/>
  <c r="K26" i="320"/>
  <c r="K27" i="320"/>
  <c r="K28" i="320"/>
  <c r="K29" i="320"/>
  <c r="K30" i="320"/>
  <c r="K31" i="320"/>
  <c r="K5" i="321"/>
  <c r="I5" i="321" s="1"/>
  <c r="K6" i="321"/>
  <c r="I6" i="321" s="1"/>
  <c r="K7" i="321"/>
  <c r="K8" i="321"/>
  <c r="K9" i="321"/>
  <c r="I9" i="321" s="1"/>
  <c r="K10" i="321"/>
  <c r="K11" i="321"/>
  <c r="K12" i="321"/>
  <c r="I12" i="321" s="1"/>
  <c r="K13" i="321"/>
  <c r="I13" i="321" s="1"/>
  <c r="K14" i="321"/>
  <c r="K15" i="321"/>
  <c r="K16" i="321"/>
  <c r="I16" i="321" s="1"/>
  <c r="K17" i="321"/>
  <c r="K18" i="321"/>
  <c r="K19" i="321"/>
  <c r="K20" i="321"/>
  <c r="K21" i="321"/>
  <c r="K22" i="321"/>
  <c r="K23" i="321"/>
  <c r="K24" i="321"/>
  <c r="K25" i="321"/>
  <c r="K26" i="321"/>
  <c r="K27" i="321"/>
  <c r="K28" i="321"/>
  <c r="K29" i="321"/>
  <c r="K30" i="321"/>
  <c r="K31" i="321"/>
  <c r="K5" i="322"/>
  <c r="I5" i="322" s="1"/>
  <c r="K6" i="322"/>
  <c r="I6" i="322" s="1"/>
  <c r="K7" i="322"/>
  <c r="K8" i="322"/>
  <c r="K9" i="322"/>
  <c r="K10" i="322"/>
  <c r="K11" i="322"/>
  <c r="K12" i="322"/>
  <c r="K13" i="322"/>
  <c r="K14" i="322"/>
  <c r="K15" i="322"/>
  <c r="K16" i="322"/>
  <c r="K17" i="322"/>
  <c r="K18" i="322"/>
  <c r="K19" i="322"/>
  <c r="K20" i="322"/>
  <c r="K21" i="322"/>
  <c r="K22" i="322"/>
  <c r="K23" i="322"/>
  <c r="K24" i="322"/>
  <c r="K25" i="322"/>
  <c r="K26" i="322"/>
  <c r="K27" i="322"/>
  <c r="K28" i="322"/>
  <c r="K29" i="322"/>
  <c r="K30" i="322"/>
  <c r="K31" i="322"/>
  <c r="K5" i="323"/>
  <c r="I5" i="323" s="1"/>
  <c r="K6" i="323"/>
  <c r="I6" i="323" s="1"/>
  <c r="K7" i="323"/>
  <c r="I7" i="323" s="1"/>
  <c r="K8" i="323"/>
  <c r="K9" i="323"/>
  <c r="K10" i="323"/>
  <c r="K11" i="323"/>
  <c r="K12" i="323"/>
  <c r="K13" i="323"/>
  <c r="K14" i="323"/>
  <c r="K15" i="323"/>
  <c r="K16" i="323"/>
  <c r="K17" i="323"/>
  <c r="K18" i="323"/>
  <c r="K19" i="323"/>
  <c r="K20" i="323"/>
  <c r="K21" i="323"/>
  <c r="K22" i="323"/>
  <c r="K23" i="323"/>
  <c r="K24" i="323"/>
  <c r="K25" i="323"/>
  <c r="K26" i="323"/>
  <c r="K27" i="323"/>
  <c r="K28" i="323"/>
  <c r="K29" i="323"/>
  <c r="K30" i="323"/>
  <c r="K31" i="323"/>
  <c r="K5" i="315"/>
  <c r="I5" i="315" s="1"/>
  <c r="K6" i="315"/>
  <c r="I6" i="315" s="1"/>
  <c r="K7" i="315"/>
  <c r="I7" i="315" s="1"/>
  <c r="K8" i="315"/>
  <c r="I8" i="315" s="1"/>
  <c r="K9" i="315"/>
  <c r="I9" i="315" s="1"/>
  <c r="K10" i="315"/>
  <c r="I10" i="315" s="1"/>
  <c r="K11" i="315"/>
  <c r="I11" i="315" s="1"/>
  <c r="K12" i="315"/>
  <c r="I12" i="315" s="1"/>
  <c r="K13" i="315"/>
  <c r="I13" i="315" s="1"/>
  <c r="K14" i="315"/>
  <c r="I14" i="315" s="1"/>
  <c r="K15" i="315"/>
  <c r="I15" i="315" s="1"/>
  <c r="K16" i="315"/>
  <c r="K17" i="315"/>
  <c r="K18" i="315"/>
  <c r="K19" i="315"/>
  <c r="K20" i="315"/>
  <c r="K21" i="315"/>
  <c r="K22" i="315"/>
  <c r="K23" i="315"/>
  <c r="K24" i="315"/>
  <c r="K25" i="315"/>
  <c r="K26" i="315"/>
  <c r="K27" i="315"/>
  <c r="K28" i="315"/>
  <c r="K29" i="315"/>
  <c r="K30" i="315"/>
  <c r="K31" i="315"/>
  <c r="K4" i="316"/>
  <c r="I4" i="316" s="1"/>
  <c r="K4" i="317"/>
  <c r="I4" i="317" s="1"/>
  <c r="K4" i="318"/>
  <c r="I4" i="318" s="1"/>
  <c r="K4" i="319"/>
  <c r="I4" i="319" s="1"/>
  <c r="K4" i="320"/>
  <c r="I4" i="320" s="1"/>
  <c r="K4" i="321"/>
  <c r="I4" i="321" s="1"/>
  <c r="K4" i="322"/>
  <c r="I4" i="322" s="1"/>
  <c r="K4" i="323"/>
  <c r="I4" i="323" s="1"/>
  <c r="K4" i="315"/>
  <c r="I4" i="315" s="1"/>
  <c r="K5" i="310"/>
  <c r="I5" i="310" s="1"/>
  <c r="K6" i="310"/>
  <c r="I6" i="310" s="1"/>
  <c r="K7" i="310"/>
  <c r="I7" i="310" s="1"/>
  <c r="K8" i="310"/>
  <c r="I8" i="310" s="1"/>
  <c r="K9" i="310"/>
  <c r="I9" i="310" s="1"/>
  <c r="K10" i="310"/>
  <c r="K11" i="310"/>
  <c r="K12" i="310"/>
  <c r="K13" i="310"/>
  <c r="K14" i="310"/>
  <c r="K15" i="310"/>
  <c r="K16" i="310"/>
  <c r="K17" i="310"/>
  <c r="K18" i="310"/>
  <c r="K19" i="310"/>
  <c r="K20" i="310"/>
  <c r="K21" i="310"/>
  <c r="K22" i="310"/>
  <c r="K23" i="310"/>
  <c r="K24" i="310"/>
  <c r="K25" i="310"/>
  <c r="K26" i="310"/>
  <c r="K27" i="310"/>
  <c r="K28" i="310"/>
  <c r="K29" i="310"/>
  <c r="K30" i="310"/>
  <c r="K31" i="310"/>
  <c r="K5" i="311"/>
  <c r="I5" i="311" s="1"/>
  <c r="K6" i="311"/>
  <c r="I6" i="311" s="1"/>
  <c r="K7" i="311"/>
  <c r="I7" i="311" s="1"/>
  <c r="K8" i="311"/>
  <c r="K9" i="311"/>
  <c r="K10" i="311"/>
  <c r="K11" i="311"/>
  <c r="K12" i="311"/>
  <c r="K13" i="311"/>
  <c r="K14" i="311"/>
  <c r="K15" i="311"/>
  <c r="K16" i="311"/>
  <c r="K17" i="311"/>
  <c r="K18" i="311"/>
  <c r="K19" i="311"/>
  <c r="K20" i="311"/>
  <c r="K21" i="311"/>
  <c r="K22" i="311"/>
  <c r="K23" i="311"/>
  <c r="K24" i="311"/>
  <c r="K25" i="311"/>
  <c r="K26" i="311"/>
  <c r="K27" i="311"/>
  <c r="K28" i="311"/>
  <c r="K29" i="311"/>
  <c r="K30" i="311"/>
  <c r="K31" i="311"/>
  <c r="K5" i="312"/>
  <c r="I5" i="312" s="1"/>
  <c r="K6" i="312"/>
  <c r="I6" i="312" s="1"/>
  <c r="K7" i="312"/>
  <c r="I7" i="312" s="1"/>
  <c r="K8" i="312"/>
  <c r="I8" i="312" s="1"/>
  <c r="K9" i="312"/>
  <c r="I9" i="312" s="1"/>
  <c r="K10" i="312"/>
  <c r="K11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K26" i="312"/>
  <c r="K27" i="312"/>
  <c r="K28" i="312"/>
  <c r="K29" i="312"/>
  <c r="K30" i="312"/>
  <c r="K31" i="312"/>
  <c r="K5" i="313"/>
  <c r="I5" i="313" s="1"/>
  <c r="K6" i="313"/>
  <c r="I6" i="313" s="1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K31" i="313"/>
  <c r="K5" i="314"/>
  <c r="K6" i="314"/>
  <c r="K7" i="314"/>
  <c r="K8" i="314"/>
  <c r="K9" i="314"/>
  <c r="K10" i="314"/>
  <c r="K11" i="314"/>
  <c r="K12" i="314"/>
  <c r="K13" i="314"/>
  <c r="K14" i="314"/>
  <c r="K15" i="314"/>
  <c r="K16" i="314"/>
  <c r="K17" i="314"/>
  <c r="K18" i="314"/>
  <c r="K19" i="314"/>
  <c r="K20" i="314"/>
  <c r="K21" i="314"/>
  <c r="K22" i="314"/>
  <c r="K23" i="314"/>
  <c r="K24" i="314"/>
  <c r="K25" i="314"/>
  <c r="K26" i="314"/>
  <c r="K27" i="314"/>
  <c r="K28" i="314"/>
  <c r="K29" i="314"/>
  <c r="K30" i="314"/>
  <c r="K31" i="314"/>
  <c r="K5" i="309"/>
  <c r="I5" i="309" s="1"/>
  <c r="K6" i="309"/>
  <c r="I6" i="309" s="1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K30" i="309"/>
  <c r="K31" i="309"/>
  <c r="K4" i="310"/>
  <c r="I4" i="310" s="1"/>
  <c r="K4" i="311"/>
  <c r="I4" i="311" s="1"/>
  <c r="K4" i="312"/>
  <c r="I4" i="312" s="1"/>
  <c r="K4" i="313"/>
  <c r="I4" i="313" s="1"/>
  <c r="K4" i="314"/>
  <c r="I4" i="314" s="1"/>
  <c r="K4" i="309"/>
  <c r="I4" i="309" s="1"/>
  <c r="K5" i="304"/>
  <c r="I5" i="304" s="1"/>
  <c r="K6" i="304"/>
  <c r="I6" i="304" s="1"/>
  <c r="K7" i="304"/>
  <c r="I7" i="304" s="1"/>
  <c r="K8" i="304"/>
  <c r="I8" i="304" s="1"/>
  <c r="K9" i="304"/>
  <c r="I9" i="304" s="1"/>
  <c r="K10" i="304"/>
  <c r="I10" i="304" s="1"/>
  <c r="K11" i="304"/>
  <c r="I11" i="304" s="1"/>
  <c r="K12" i="304"/>
  <c r="I12" i="304" s="1"/>
  <c r="K13" i="304"/>
  <c r="K14" i="304"/>
  <c r="K15" i="304"/>
  <c r="K16" i="304"/>
  <c r="K17" i="304"/>
  <c r="K18" i="304"/>
  <c r="K19" i="304"/>
  <c r="K20" i="304"/>
  <c r="K21" i="304"/>
  <c r="K22" i="304"/>
  <c r="K23" i="304"/>
  <c r="K24" i="304"/>
  <c r="K25" i="304"/>
  <c r="K26" i="304"/>
  <c r="K27" i="304"/>
  <c r="K28" i="304"/>
  <c r="K29" i="304"/>
  <c r="K30" i="304"/>
  <c r="K31" i="304"/>
  <c r="K32" i="304"/>
  <c r="K33" i="304"/>
  <c r="K34" i="304"/>
  <c r="K35" i="304"/>
  <c r="K36" i="304"/>
  <c r="K37" i="304"/>
  <c r="K38" i="304"/>
  <c r="K39" i="304"/>
  <c r="K40" i="304"/>
  <c r="K41" i="304"/>
  <c r="K42" i="304"/>
  <c r="K43" i="304"/>
  <c r="K44" i="304"/>
  <c r="K45" i="304"/>
  <c r="K46" i="304"/>
  <c r="K47" i="304"/>
  <c r="K48" i="304"/>
  <c r="K49" i="304"/>
  <c r="K50" i="304"/>
  <c r="K51" i="304"/>
  <c r="K52" i="304"/>
  <c r="K53" i="304"/>
  <c r="K54" i="304"/>
  <c r="K55" i="304"/>
  <c r="K56" i="304"/>
  <c r="K57" i="304"/>
  <c r="K58" i="304"/>
  <c r="K59" i="304"/>
  <c r="K60" i="304"/>
  <c r="K61" i="304"/>
  <c r="K62" i="304"/>
  <c r="K63" i="304"/>
  <c r="K64" i="304"/>
  <c r="K65" i="304"/>
  <c r="K66" i="304"/>
  <c r="K67" i="304"/>
  <c r="K68" i="304"/>
  <c r="K69" i="304"/>
  <c r="K70" i="304"/>
  <c r="K71" i="304"/>
  <c r="K72" i="304"/>
  <c r="K73" i="304"/>
  <c r="K74" i="304"/>
  <c r="K75" i="304"/>
  <c r="K76" i="304"/>
  <c r="K77" i="304"/>
  <c r="K78" i="304"/>
  <c r="K79" i="304"/>
  <c r="K80" i="304"/>
  <c r="K81" i="304"/>
  <c r="K82" i="304"/>
  <c r="K83" i="304"/>
  <c r="K84" i="304"/>
  <c r="K85" i="304"/>
  <c r="K86" i="304"/>
  <c r="K87" i="304"/>
  <c r="K88" i="304"/>
  <c r="K89" i="304"/>
  <c r="K90" i="304"/>
  <c r="K91" i="304"/>
  <c r="K92" i="304"/>
  <c r="K93" i="304"/>
  <c r="K94" i="304"/>
  <c r="K95" i="304"/>
  <c r="K96" i="304"/>
  <c r="K97" i="304"/>
  <c r="K98" i="304"/>
  <c r="K99" i="304"/>
  <c r="K100" i="304"/>
  <c r="K5" i="305"/>
  <c r="I5" i="305" s="1"/>
  <c r="K6" i="305"/>
  <c r="I6" i="305" s="1"/>
  <c r="K7" i="305"/>
  <c r="I7" i="305" s="1"/>
  <c r="K8" i="305"/>
  <c r="I8" i="305" s="1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K21" i="305"/>
  <c r="K22" i="305"/>
  <c r="K23" i="305"/>
  <c r="K24" i="305"/>
  <c r="K25" i="305"/>
  <c r="K26" i="305"/>
  <c r="K27" i="305"/>
  <c r="K28" i="305"/>
  <c r="K29" i="305"/>
  <c r="K30" i="305"/>
  <c r="K31" i="305"/>
  <c r="K32" i="305"/>
  <c r="K33" i="305"/>
  <c r="K34" i="305"/>
  <c r="K35" i="305"/>
  <c r="K36" i="305"/>
  <c r="K37" i="305"/>
  <c r="K38" i="305"/>
  <c r="K39" i="305"/>
  <c r="K40" i="305"/>
  <c r="K41" i="305"/>
  <c r="K42" i="305"/>
  <c r="K43" i="305"/>
  <c r="K44" i="305"/>
  <c r="K45" i="305"/>
  <c r="K46" i="305"/>
  <c r="K47" i="305"/>
  <c r="K48" i="305"/>
  <c r="K49" i="305"/>
  <c r="K50" i="305"/>
  <c r="K51" i="305"/>
  <c r="K52" i="305"/>
  <c r="K53" i="305"/>
  <c r="K54" i="305"/>
  <c r="K55" i="305"/>
  <c r="K56" i="305"/>
  <c r="K57" i="305"/>
  <c r="K58" i="305"/>
  <c r="K59" i="305"/>
  <c r="K60" i="305"/>
  <c r="K61" i="305"/>
  <c r="K62" i="305"/>
  <c r="K63" i="305"/>
  <c r="K64" i="305"/>
  <c r="K65" i="305"/>
  <c r="K66" i="305"/>
  <c r="K67" i="305"/>
  <c r="K68" i="305"/>
  <c r="K69" i="305"/>
  <c r="K70" i="305"/>
  <c r="K71" i="305"/>
  <c r="K72" i="305"/>
  <c r="K73" i="305"/>
  <c r="K74" i="305"/>
  <c r="K75" i="305"/>
  <c r="K76" i="305"/>
  <c r="K77" i="305"/>
  <c r="K78" i="305"/>
  <c r="K79" i="305"/>
  <c r="K80" i="305"/>
  <c r="K81" i="305"/>
  <c r="K82" i="305"/>
  <c r="K83" i="305"/>
  <c r="K84" i="305"/>
  <c r="K85" i="305"/>
  <c r="K86" i="305"/>
  <c r="K87" i="305"/>
  <c r="K88" i="305"/>
  <c r="K89" i="305"/>
  <c r="K90" i="305"/>
  <c r="K91" i="305"/>
  <c r="K92" i="305"/>
  <c r="K93" i="305"/>
  <c r="K94" i="305"/>
  <c r="K95" i="305"/>
  <c r="K96" i="305"/>
  <c r="K97" i="305"/>
  <c r="K98" i="305"/>
  <c r="K99" i="305"/>
  <c r="K100" i="305"/>
  <c r="K5" i="306"/>
  <c r="I5" i="306" s="1"/>
  <c r="K6" i="306"/>
  <c r="I6" i="306" s="1"/>
  <c r="K7" i="306"/>
  <c r="K8" i="306"/>
  <c r="K9" i="306"/>
  <c r="K10" i="306"/>
  <c r="K11" i="306"/>
  <c r="K12" i="306"/>
  <c r="K13" i="306"/>
  <c r="K14" i="306"/>
  <c r="K15" i="306"/>
  <c r="K16" i="306"/>
  <c r="K17" i="306"/>
  <c r="K18" i="306"/>
  <c r="K19" i="306"/>
  <c r="K20" i="306"/>
  <c r="K21" i="306"/>
  <c r="K22" i="306"/>
  <c r="K23" i="306"/>
  <c r="K24" i="306"/>
  <c r="K25" i="306"/>
  <c r="K26" i="306"/>
  <c r="K27" i="306"/>
  <c r="K28" i="306"/>
  <c r="K29" i="306"/>
  <c r="K30" i="306"/>
  <c r="K31" i="306"/>
  <c r="K32" i="306"/>
  <c r="K33" i="306"/>
  <c r="K34" i="306"/>
  <c r="K35" i="306"/>
  <c r="K36" i="306"/>
  <c r="K37" i="306"/>
  <c r="K38" i="306"/>
  <c r="K39" i="306"/>
  <c r="K40" i="306"/>
  <c r="K41" i="306"/>
  <c r="K42" i="306"/>
  <c r="K43" i="306"/>
  <c r="K44" i="306"/>
  <c r="K45" i="306"/>
  <c r="K46" i="306"/>
  <c r="K47" i="306"/>
  <c r="K48" i="306"/>
  <c r="K49" i="306"/>
  <c r="K50" i="306"/>
  <c r="K51" i="306"/>
  <c r="K52" i="306"/>
  <c r="K53" i="306"/>
  <c r="K54" i="306"/>
  <c r="K55" i="306"/>
  <c r="K56" i="306"/>
  <c r="K57" i="306"/>
  <c r="K58" i="306"/>
  <c r="K59" i="306"/>
  <c r="K60" i="306"/>
  <c r="K61" i="306"/>
  <c r="K62" i="306"/>
  <c r="K63" i="306"/>
  <c r="K64" i="306"/>
  <c r="K65" i="306"/>
  <c r="K66" i="306"/>
  <c r="K67" i="306"/>
  <c r="K68" i="306"/>
  <c r="K69" i="306"/>
  <c r="K70" i="306"/>
  <c r="K71" i="306"/>
  <c r="K72" i="306"/>
  <c r="K73" i="306"/>
  <c r="K74" i="306"/>
  <c r="K75" i="306"/>
  <c r="K76" i="306"/>
  <c r="K77" i="306"/>
  <c r="K78" i="306"/>
  <c r="K79" i="306"/>
  <c r="K80" i="306"/>
  <c r="K81" i="306"/>
  <c r="K82" i="306"/>
  <c r="K83" i="306"/>
  <c r="K84" i="306"/>
  <c r="K85" i="306"/>
  <c r="K86" i="306"/>
  <c r="K87" i="306"/>
  <c r="K88" i="306"/>
  <c r="K89" i="306"/>
  <c r="K90" i="306"/>
  <c r="K91" i="306"/>
  <c r="K92" i="306"/>
  <c r="K93" i="306"/>
  <c r="K94" i="306"/>
  <c r="K95" i="306"/>
  <c r="K96" i="306"/>
  <c r="K97" i="306"/>
  <c r="K98" i="306"/>
  <c r="K99" i="306"/>
  <c r="K100" i="306"/>
  <c r="K5" i="307"/>
  <c r="K6" i="307"/>
  <c r="K7" i="307"/>
  <c r="K8" i="307"/>
  <c r="K9" i="307"/>
  <c r="K10" i="307"/>
  <c r="K11" i="307"/>
  <c r="K12" i="307"/>
  <c r="K13" i="307"/>
  <c r="K14" i="307"/>
  <c r="K15" i="307"/>
  <c r="K16" i="307"/>
  <c r="K17" i="307"/>
  <c r="K18" i="307"/>
  <c r="K19" i="307"/>
  <c r="K20" i="307"/>
  <c r="K21" i="307"/>
  <c r="K22" i="307"/>
  <c r="K23" i="307"/>
  <c r="K24" i="307"/>
  <c r="K25" i="307"/>
  <c r="K26" i="307"/>
  <c r="K27" i="307"/>
  <c r="K28" i="307"/>
  <c r="K29" i="307"/>
  <c r="K30" i="307"/>
  <c r="K31" i="307"/>
  <c r="K32" i="307"/>
  <c r="K33" i="307"/>
  <c r="K34" i="307"/>
  <c r="K35" i="307"/>
  <c r="K36" i="307"/>
  <c r="K37" i="307"/>
  <c r="K38" i="307"/>
  <c r="K39" i="307"/>
  <c r="K40" i="307"/>
  <c r="K41" i="307"/>
  <c r="K42" i="307"/>
  <c r="K43" i="307"/>
  <c r="K44" i="307"/>
  <c r="K45" i="307"/>
  <c r="K46" i="307"/>
  <c r="K47" i="307"/>
  <c r="K48" i="307"/>
  <c r="K49" i="307"/>
  <c r="K50" i="307"/>
  <c r="K51" i="307"/>
  <c r="K52" i="307"/>
  <c r="K53" i="307"/>
  <c r="K54" i="307"/>
  <c r="K55" i="307"/>
  <c r="K56" i="307"/>
  <c r="K57" i="307"/>
  <c r="K58" i="307"/>
  <c r="K59" i="307"/>
  <c r="K60" i="307"/>
  <c r="K61" i="307"/>
  <c r="K62" i="307"/>
  <c r="K63" i="307"/>
  <c r="K64" i="307"/>
  <c r="K65" i="307"/>
  <c r="K66" i="307"/>
  <c r="K67" i="307"/>
  <c r="K68" i="307"/>
  <c r="K69" i="307"/>
  <c r="K70" i="307"/>
  <c r="K71" i="307"/>
  <c r="K72" i="307"/>
  <c r="K73" i="307"/>
  <c r="K74" i="307"/>
  <c r="K75" i="307"/>
  <c r="K76" i="307"/>
  <c r="K77" i="307"/>
  <c r="K78" i="307"/>
  <c r="K79" i="307"/>
  <c r="K80" i="307"/>
  <c r="K81" i="307"/>
  <c r="K82" i="307"/>
  <c r="K83" i="307"/>
  <c r="K84" i="307"/>
  <c r="K85" i="307"/>
  <c r="K86" i="307"/>
  <c r="K87" i="307"/>
  <c r="K88" i="307"/>
  <c r="K89" i="307"/>
  <c r="K90" i="307"/>
  <c r="K91" i="307"/>
  <c r="K92" i="307"/>
  <c r="K93" i="307"/>
  <c r="K94" i="307"/>
  <c r="K95" i="307"/>
  <c r="K96" i="307"/>
  <c r="K97" i="307"/>
  <c r="K98" i="307"/>
  <c r="K99" i="307"/>
  <c r="K100" i="307"/>
  <c r="K5" i="308"/>
  <c r="I5" i="308" s="1"/>
  <c r="K6" i="308"/>
  <c r="I6" i="308" s="1"/>
  <c r="K7" i="308"/>
  <c r="I7" i="308" s="1"/>
  <c r="K8" i="308"/>
  <c r="I8" i="308" s="1"/>
  <c r="K9" i="308"/>
  <c r="I9" i="308" s="1"/>
  <c r="K10" i="308"/>
  <c r="I10" i="308" s="1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K35" i="308"/>
  <c r="K36" i="308"/>
  <c r="K37" i="308"/>
  <c r="K38" i="308"/>
  <c r="K39" i="308"/>
  <c r="K40" i="308"/>
  <c r="K41" i="308"/>
  <c r="K42" i="308"/>
  <c r="K43" i="308"/>
  <c r="K44" i="308"/>
  <c r="K45" i="308"/>
  <c r="K46" i="308"/>
  <c r="K47" i="308"/>
  <c r="K48" i="308"/>
  <c r="K49" i="308"/>
  <c r="K50" i="308"/>
  <c r="K51" i="308"/>
  <c r="K52" i="308"/>
  <c r="K53" i="308"/>
  <c r="K54" i="308"/>
  <c r="K55" i="308"/>
  <c r="K56" i="308"/>
  <c r="K57" i="308"/>
  <c r="K58" i="308"/>
  <c r="K59" i="308"/>
  <c r="K60" i="308"/>
  <c r="K61" i="308"/>
  <c r="K62" i="308"/>
  <c r="K63" i="308"/>
  <c r="K64" i="308"/>
  <c r="K65" i="308"/>
  <c r="K66" i="308"/>
  <c r="K67" i="308"/>
  <c r="K68" i="308"/>
  <c r="K69" i="308"/>
  <c r="K70" i="308"/>
  <c r="K71" i="308"/>
  <c r="K72" i="308"/>
  <c r="K73" i="308"/>
  <c r="K74" i="308"/>
  <c r="K75" i="308"/>
  <c r="K76" i="308"/>
  <c r="K77" i="308"/>
  <c r="K78" i="308"/>
  <c r="K79" i="308"/>
  <c r="K80" i="308"/>
  <c r="K81" i="308"/>
  <c r="K82" i="308"/>
  <c r="K83" i="308"/>
  <c r="K84" i="308"/>
  <c r="K85" i="308"/>
  <c r="K86" i="308"/>
  <c r="K87" i="308"/>
  <c r="K88" i="308"/>
  <c r="K89" i="308"/>
  <c r="K90" i="308"/>
  <c r="K91" i="308"/>
  <c r="K92" i="308"/>
  <c r="K93" i="308"/>
  <c r="K94" i="308"/>
  <c r="K95" i="308"/>
  <c r="K96" i="308"/>
  <c r="K97" i="308"/>
  <c r="K98" i="308"/>
  <c r="K99" i="308"/>
  <c r="K100" i="308"/>
  <c r="K5" i="303"/>
  <c r="I5" i="303" s="1"/>
  <c r="K6" i="303"/>
  <c r="I6" i="303" s="1"/>
  <c r="K7" i="303"/>
  <c r="I7" i="303" s="1"/>
  <c r="K8" i="303"/>
  <c r="I8" i="303" s="1"/>
  <c r="K9" i="303"/>
  <c r="I9" i="303" s="1"/>
  <c r="K10" i="303"/>
  <c r="I10" i="303" s="1"/>
  <c r="K11" i="303"/>
  <c r="I11" i="303" s="1"/>
  <c r="K12" i="303"/>
  <c r="I12" i="303" s="1"/>
  <c r="K13" i="303"/>
  <c r="I13" i="303" s="1"/>
  <c r="K14" i="303"/>
  <c r="I14" i="303" s="1"/>
  <c r="K15" i="303"/>
  <c r="I15" i="303" s="1"/>
  <c r="K16" i="303"/>
  <c r="I16" i="303" s="1"/>
  <c r="K17" i="303"/>
  <c r="I17" i="303" s="1"/>
  <c r="K18" i="303"/>
  <c r="I18" i="303" s="1"/>
  <c r="K19" i="303"/>
  <c r="I19" i="303" s="1"/>
  <c r="K20" i="303"/>
  <c r="I20" i="303" s="1"/>
  <c r="K21" i="303"/>
  <c r="I21" i="303" s="1"/>
  <c r="K22" i="303"/>
  <c r="I22" i="303" s="1"/>
  <c r="K23" i="303"/>
  <c r="I23" i="303" s="1"/>
  <c r="K24" i="303"/>
  <c r="I24" i="303" s="1"/>
  <c r="K25" i="303"/>
  <c r="I25" i="303" s="1"/>
  <c r="K26" i="303"/>
  <c r="I26" i="303" s="1"/>
  <c r="K27" i="303"/>
  <c r="I27" i="303" s="1"/>
  <c r="K28" i="303"/>
  <c r="I28" i="303" s="1"/>
  <c r="K29" i="303"/>
  <c r="I29" i="303" s="1"/>
  <c r="K30" i="303"/>
  <c r="I30" i="303" s="1"/>
  <c r="K31" i="303"/>
  <c r="I31" i="303" s="1"/>
  <c r="K32" i="303"/>
  <c r="I32" i="303" s="1"/>
  <c r="K33" i="303"/>
  <c r="I33" i="303" s="1"/>
  <c r="K34" i="303"/>
  <c r="I34" i="303" s="1"/>
  <c r="K35" i="303"/>
  <c r="I35" i="303" s="1"/>
  <c r="K36" i="303"/>
  <c r="I36" i="303" s="1"/>
  <c r="K37" i="303"/>
  <c r="I37" i="303" s="1"/>
  <c r="K38" i="303"/>
  <c r="I38" i="303" s="1"/>
  <c r="K39" i="303"/>
  <c r="I39" i="303" s="1"/>
  <c r="K40" i="303"/>
  <c r="I40" i="303" s="1"/>
  <c r="K41" i="303"/>
  <c r="I41" i="303" s="1"/>
  <c r="K42" i="303"/>
  <c r="I42" i="303" s="1"/>
  <c r="K43" i="303"/>
  <c r="I43" i="303" s="1"/>
  <c r="K44" i="303"/>
  <c r="I44" i="303" s="1"/>
  <c r="K45" i="303"/>
  <c r="I45" i="303" s="1"/>
  <c r="K46" i="303"/>
  <c r="I46" i="303" s="1"/>
  <c r="K47" i="303"/>
  <c r="I47" i="303" s="1"/>
  <c r="K48" i="303"/>
  <c r="I48" i="303" s="1"/>
  <c r="K49" i="303"/>
  <c r="I49" i="303" s="1"/>
  <c r="K50" i="303"/>
  <c r="I50" i="303" s="1"/>
  <c r="K51" i="303"/>
  <c r="I51" i="303" s="1"/>
  <c r="K52" i="303"/>
  <c r="I52" i="303" s="1"/>
  <c r="K53" i="303"/>
  <c r="I53" i="303" s="1"/>
  <c r="K54" i="303"/>
  <c r="I54" i="303" s="1"/>
  <c r="K55" i="303"/>
  <c r="I55" i="303" s="1"/>
  <c r="K56" i="303"/>
  <c r="I56" i="303" s="1"/>
  <c r="K57" i="303"/>
  <c r="I57" i="303" s="1"/>
  <c r="K58" i="303"/>
  <c r="I58" i="303" s="1"/>
  <c r="K59" i="303"/>
  <c r="I59" i="303" s="1"/>
  <c r="K60" i="303"/>
  <c r="I60" i="303" s="1"/>
  <c r="K61" i="303"/>
  <c r="I61" i="303" s="1"/>
  <c r="K62" i="303"/>
  <c r="I62" i="303" s="1"/>
  <c r="K63" i="303"/>
  <c r="I63" i="303" s="1"/>
  <c r="K64" i="303"/>
  <c r="I64" i="303" s="1"/>
  <c r="K65" i="303"/>
  <c r="I65" i="303" s="1"/>
  <c r="K66" i="303"/>
  <c r="I66" i="303" s="1"/>
  <c r="K67" i="303"/>
  <c r="I67" i="303" s="1"/>
  <c r="K68" i="303"/>
  <c r="I68" i="303" s="1"/>
  <c r="K69" i="303"/>
  <c r="I69" i="303" s="1"/>
  <c r="K70" i="303"/>
  <c r="K71" i="303"/>
  <c r="K72" i="303"/>
  <c r="K73" i="303"/>
  <c r="K74" i="303"/>
  <c r="K75" i="303"/>
  <c r="K76" i="303"/>
  <c r="K77" i="303"/>
  <c r="K78" i="303"/>
  <c r="K79" i="303"/>
  <c r="K80" i="303"/>
  <c r="K81" i="303"/>
  <c r="K82" i="303"/>
  <c r="K83" i="303"/>
  <c r="K84" i="303"/>
  <c r="K85" i="303"/>
  <c r="K86" i="303"/>
  <c r="K87" i="303"/>
  <c r="K88" i="303"/>
  <c r="K89" i="303"/>
  <c r="K90" i="303"/>
  <c r="K91" i="303"/>
  <c r="K92" i="303"/>
  <c r="K93" i="303"/>
  <c r="K94" i="303"/>
  <c r="K95" i="303"/>
  <c r="K96" i="303"/>
  <c r="K97" i="303"/>
  <c r="K98" i="303"/>
  <c r="K99" i="303"/>
  <c r="K100" i="303"/>
  <c r="K4" i="304"/>
  <c r="I4" i="304" s="1"/>
  <c r="K4" i="305"/>
  <c r="I4" i="305" s="1"/>
  <c r="K4" i="306"/>
  <c r="I4" i="306" s="1"/>
  <c r="K4" i="307"/>
  <c r="I4" i="307" s="1"/>
  <c r="K4" i="308"/>
  <c r="I4" i="308" s="1"/>
  <c r="K4" i="303"/>
  <c r="I4" i="303" s="1"/>
  <c r="K5" i="295"/>
  <c r="I5" i="295" s="1"/>
  <c r="K6" i="295"/>
  <c r="I6" i="295" s="1"/>
  <c r="K7" i="295"/>
  <c r="I7" i="295" s="1"/>
  <c r="K8" i="295"/>
  <c r="I8" i="295" s="1"/>
  <c r="K9" i="295"/>
  <c r="K10" i="295"/>
  <c r="K11" i="295"/>
  <c r="K12" i="295"/>
  <c r="K13" i="295"/>
  <c r="K14" i="295"/>
  <c r="K15" i="295"/>
  <c r="K16" i="295"/>
  <c r="K17" i="295"/>
  <c r="K18" i="295"/>
  <c r="K19" i="295"/>
  <c r="K20" i="295"/>
  <c r="K21" i="295"/>
  <c r="K22" i="295"/>
  <c r="K23" i="295"/>
  <c r="K24" i="295"/>
  <c r="K25" i="295"/>
  <c r="K26" i="295"/>
  <c r="K27" i="295"/>
  <c r="K28" i="295"/>
  <c r="K29" i="295"/>
  <c r="K30" i="295"/>
  <c r="K31" i="295"/>
  <c r="K5" i="296"/>
  <c r="I5" i="296" s="1"/>
  <c r="K6" i="296"/>
  <c r="I6" i="296" s="1"/>
  <c r="K7" i="296"/>
  <c r="I7" i="296" s="1"/>
  <c r="K8" i="296"/>
  <c r="I8" i="296" s="1"/>
  <c r="K9" i="296"/>
  <c r="I9" i="296" s="1"/>
  <c r="K10" i="296"/>
  <c r="I10" i="296" s="1"/>
  <c r="K11" i="296"/>
  <c r="I11" i="296" s="1"/>
  <c r="K12" i="296"/>
  <c r="I12" i="296" s="1"/>
  <c r="K13" i="296"/>
  <c r="I13" i="296" s="1"/>
  <c r="K14" i="296"/>
  <c r="I14" i="296" s="1"/>
  <c r="K15" i="296"/>
  <c r="K16" i="296"/>
  <c r="K17" i="296"/>
  <c r="K18" i="296"/>
  <c r="K19" i="296"/>
  <c r="K20" i="296"/>
  <c r="K21" i="296"/>
  <c r="K22" i="296"/>
  <c r="K23" i="296"/>
  <c r="K24" i="296"/>
  <c r="K25" i="296"/>
  <c r="K26" i="296"/>
  <c r="K27" i="296"/>
  <c r="K28" i="296"/>
  <c r="K29" i="296"/>
  <c r="K30" i="296"/>
  <c r="K31" i="296"/>
  <c r="K5" i="297"/>
  <c r="I5" i="297" s="1"/>
  <c r="K6" i="297"/>
  <c r="I6" i="297" s="1"/>
  <c r="K7" i="297"/>
  <c r="I7" i="297" s="1"/>
  <c r="K8" i="297"/>
  <c r="K9" i="297"/>
  <c r="K10" i="297"/>
  <c r="K11" i="297"/>
  <c r="K12" i="297"/>
  <c r="K13" i="297"/>
  <c r="K14" i="297"/>
  <c r="K15" i="297"/>
  <c r="K16" i="297"/>
  <c r="K17" i="297"/>
  <c r="K18" i="297"/>
  <c r="K19" i="297"/>
  <c r="K20" i="297"/>
  <c r="K21" i="297"/>
  <c r="K22" i="297"/>
  <c r="K23" i="297"/>
  <c r="K24" i="297"/>
  <c r="K25" i="297"/>
  <c r="K26" i="297"/>
  <c r="K27" i="297"/>
  <c r="K28" i="297"/>
  <c r="K29" i="297"/>
  <c r="K30" i="297"/>
  <c r="K31" i="297"/>
  <c r="K5" i="298"/>
  <c r="I5" i="298" s="1"/>
  <c r="K6" i="298"/>
  <c r="I6" i="298" s="1"/>
  <c r="K7" i="298"/>
  <c r="I7" i="298" s="1"/>
  <c r="K8" i="298"/>
  <c r="I8" i="298" s="1"/>
  <c r="K9" i="298"/>
  <c r="I9" i="298" s="1"/>
  <c r="K10" i="298"/>
  <c r="I10" i="298" s="1"/>
  <c r="K11" i="298"/>
  <c r="I11" i="298" s="1"/>
  <c r="K12" i="298"/>
  <c r="I12" i="298" s="1"/>
  <c r="K13" i="298"/>
  <c r="I13" i="298" s="1"/>
  <c r="K14" i="298"/>
  <c r="I14" i="298" s="1"/>
  <c r="K15" i="298"/>
  <c r="I15" i="298" s="1"/>
  <c r="K16" i="298"/>
  <c r="I16" i="298" s="1"/>
  <c r="K17" i="298"/>
  <c r="I17" i="298" s="1"/>
  <c r="K18" i="298"/>
  <c r="K19" i="298"/>
  <c r="K20" i="298"/>
  <c r="K21" i="298"/>
  <c r="K22" i="298"/>
  <c r="K23" i="298"/>
  <c r="K24" i="298"/>
  <c r="K25" i="298"/>
  <c r="K26" i="298"/>
  <c r="K27" i="298"/>
  <c r="K28" i="298"/>
  <c r="K29" i="298"/>
  <c r="K30" i="298"/>
  <c r="K31" i="298"/>
  <c r="K5" i="299"/>
  <c r="I5" i="299" s="1"/>
  <c r="K6" i="299"/>
  <c r="I6" i="299" s="1"/>
  <c r="K7" i="299"/>
  <c r="I7" i="299" s="1"/>
  <c r="K8" i="299"/>
  <c r="I8" i="299" s="1"/>
  <c r="K9" i="299"/>
  <c r="I9" i="299" s="1"/>
  <c r="K10" i="299"/>
  <c r="I10" i="299" s="1"/>
  <c r="K11" i="299"/>
  <c r="I11" i="299" s="1"/>
  <c r="K12" i="299"/>
  <c r="I12" i="299" s="1"/>
  <c r="K13" i="299"/>
  <c r="I13" i="299" s="1"/>
  <c r="K14" i="299"/>
  <c r="I14" i="299" s="1"/>
  <c r="K15" i="299"/>
  <c r="I15" i="299" s="1"/>
  <c r="K16" i="299"/>
  <c r="K17" i="299"/>
  <c r="K18" i="299"/>
  <c r="K19" i="299"/>
  <c r="K20" i="299"/>
  <c r="K21" i="299"/>
  <c r="K22" i="299"/>
  <c r="K23" i="299"/>
  <c r="K24" i="299"/>
  <c r="K25" i="299"/>
  <c r="K26" i="299"/>
  <c r="K27" i="299"/>
  <c r="K28" i="299"/>
  <c r="K29" i="299"/>
  <c r="K30" i="299"/>
  <c r="K31" i="299"/>
  <c r="K5" i="300"/>
  <c r="I5" i="300" s="1"/>
  <c r="K6" i="300"/>
  <c r="I6" i="300" s="1"/>
  <c r="K7" i="300"/>
  <c r="I7" i="300" s="1"/>
  <c r="K8" i="300"/>
  <c r="I8" i="300" s="1"/>
  <c r="K9" i="300"/>
  <c r="I9" i="300" s="1"/>
  <c r="K10" i="300"/>
  <c r="I10" i="300" s="1"/>
  <c r="K11" i="300"/>
  <c r="I11" i="300" s="1"/>
  <c r="K12" i="300"/>
  <c r="I12" i="300" s="1"/>
  <c r="K13" i="300"/>
  <c r="I13" i="300" s="1"/>
  <c r="K14" i="300"/>
  <c r="I14" i="300" s="1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K27" i="300"/>
  <c r="K28" i="300"/>
  <c r="K29" i="300"/>
  <c r="K30" i="300"/>
  <c r="K31" i="300"/>
  <c r="K5" i="301"/>
  <c r="I5" i="301" s="1"/>
  <c r="K6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5" i="302"/>
  <c r="I5" i="302" s="1"/>
  <c r="K6" i="302"/>
  <c r="I6" i="302" s="1"/>
  <c r="K7" i="302"/>
  <c r="I7" i="302" s="1"/>
  <c r="K8" i="302"/>
  <c r="I8" i="302" s="1"/>
  <c r="K9" i="302"/>
  <c r="I9" i="302" s="1"/>
  <c r="K10" i="302"/>
  <c r="K11" i="302"/>
  <c r="K12" i="302"/>
  <c r="K13" i="302"/>
  <c r="K14" i="302"/>
  <c r="K15" i="302"/>
  <c r="K16" i="302"/>
  <c r="K17" i="302"/>
  <c r="K18" i="302"/>
  <c r="K19" i="302"/>
  <c r="K20" i="302"/>
  <c r="K21" i="302"/>
  <c r="K22" i="302"/>
  <c r="K23" i="302"/>
  <c r="K24" i="302"/>
  <c r="K25" i="302"/>
  <c r="K26" i="302"/>
  <c r="K27" i="302"/>
  <c r="K28" i="302"/>
  <c r="K29" i="302"/>
  <c r="K30" i="302"/>
  <c r="K31" i="302"/>
  <c r="K5" i="294"/>
  <c r="I5" i="294" s="1"/>
  <c r="K6" i="294"/>
  <c r="I6" i="294" s="1"/>
  <c r="K7" i="294"/>
  <c r="K8" i="294"/>
  <c r="K9" i="294"/>
  <c r="K10" i="294"/>
  <c r="K11" i="294"/>
  <c r="K12" i="294"/>
  <c r="K13" i="294"/>
  <c r="K14" i="294"/>
  <c r="K15" i="294"/>
  <c r="K16" i="294"/>
  <c r="K17" i="294"/>
  <c r="K18" i="294"/>
  <c r="K19" i="294"/>
  <c r="K20" i="294"/>
  <c r="K21" i="294"/>
  <c r="K22" i="294"/>
  <c r="K23" i="294"/>
  <c r="K24" i="294"/>
  <c r="K25" i="294"/>
  <c r="K26" i="294"/>
  <c r="K27" i="294"/>
  <c r="K28" i="294"/>
  <c r="K29" i="294"/>
  <c r="K30" i="294"/>
  <c r="K31" i="294"/>
  <c r="K4" i="295"/>
  <c r="I4" i="295" s="1"/>
  <c r="K4" i="296"/>
  <c r="I4" i="296" s="1"/>
  <c r="K4" i="297"/>
  <c r="I4" i="297" s="1"/>
  <c r="K4" i="298"/>
  <c r="I4" i="298" s="1"/>
  <c r="K4" i="299"/>
  <c r="I4" i="299" s="1"/>
  <c r="K4" i="300"/>
  <c r="I4" i="300" s="1"/>
  <c r="K4" i="301"/>
  <c r="I4" i="301" s="1"/>
  <c r="K4" i="302"/>
  <c r="I4" i="302" s="1"/>
  <c r="K4" i="294"/>
  <c r="I4" i="294" s="1"/>
  <c r="K5" i="286"/>
  <c r="I5" i="286" s="1"/>
  <c r="K6" i="286"/>
  <c r="I6" i="286" s="1"/>
  <c r="K7" i="286"/>
  <c r="I7" i="286" s="1"/>
  <c r="K8" i="286"/>
  <c r="K5" i="288"/>
  <c r="I5" i="288" s="1"/>
  <c r="K6" i="288"/>
  <c r="I6" i="288" s="1"/>
  <c r="K7" i="288"/>
  <c r="I7" i="288" s="1"/>
  <c r="K8" i="288"/>
  <c r="I8" i="288" s="1"/>
  <c r="K5" i="289"/>
  <c r="I5" i="289" s="1"/>
  <c r="K6" i="289"/>
  <c r="I6" i="289" s="1"/>
  <c r="K7" i="289"/>
  <c r="I7" i="289" s="1"/>
  <c r="K8" i="289"/>
  <c r="I8" i="289" s="1"/>
  <c r="K5" i="290"/>
  <c r="I5" i="290" s="1"/>
  <c r="K6" i="290"/>
  <c r="I6" i="290" s="1"/>
  <c r="K7" i="290"/>
  <c r="I7" i="290" s="1"/>
  <c r="K8" i="290"/>
  <c r="I8" i="290" s="1"/>
  <c r="K5" i="291"/>
  <c r="I5" i="291" s="1"/>
  <c r="K6" i="291"/>
  <c r="K7" i="291"/>
  <c r="K8" i="291"/>
  <c r="K5" i="292"/>
  <c r="I5" i="292" s="1"/>
  <c r="K6" i="292"/>
  <c r="I6" i="292" s="1"/>
  <c r="K7" i="292"/>
  <c r="I7" i="292" s="1"/>
  <c r="K8" i="292"/>
  <c r="K5" i="293"/>
  <c r="I5" i="293" s="1"/>
  <c r="K6" i="293"/>
  <c r="I6" i="293" s="1"/>
  <c r="K7" i="293"/>
  <c r="K8" i="293"/>
  <c r="K5" i="285"/>
  <c r="I5" i="285" s="1"/>
  <c r="K6" i="285"/>
  <c r="I6" i="285" s="1"/>
  <c r="K7" i="285"/>
  <c r="I7" i="285" s="1"/>
  <c r="K8" i="285"/>
  <c r="I8" i="285" s="1"/>
  <c r="K4" i="286"/>
  <c r="I4" i="286" s="1"/>
  <c r="K4" i="288"/>
  <c r="I4" i="288" s="1"/>
  <c r="K4" i="289"/>
  <c r="I4" i="289" s="1"/>
  <c r="K4" i="290"/>
  <c r="I4" i="290" s="1"/>
  <c r="K4" i="291"/>
  <c r="I4" i="291" s="1"/>
  <c r="K4" i="292"/>
  <c r="I4" i="292" s="1"/>
  <c r="K4" i="293"/>
  <c r="I4" i="293" s="1"/>
  <c r="K4" i="285"/>
  <c r="I4" i="285" s="1"/>
  <c r="K4" i="284"/>
  <c r="I4" i="284" s="1"/>
  <c r="K5" i="95"/>
  <c r="I5" i="95" s="1"/>
  <c r="K6" i="95"/>
  <c r="I6" i="95" s="1"/>
  <c r="K7" i="95"/>
  <c r="I7" i="95" s="1"/>
  <c r="K8" i="95"/>
  <c r="I8" i="95" s="1"/>
  <c r="K9" i="95"/>
  <c r="I9" i="95" s="1"/>
  <c r="K10" i="95"/>
  <c r="I10" i="95" s="1"/>
  <c r="K11" i="95"/>
  <c r="I11" i="95" s="1"/>
  <c r="K12" i="95"/>
  <c r="I12" i="95" s="1"/>
  <c r="K13" i="95"/>
  <c r="I13" i="95" s="1"/>
  <c r="K14" i="95"/>
  <c r="I14" i="95" s="1"/>
  <c r="K15" i="95"/>
  <c r="I15" i="95" s="1"/>
  <c r="K16" i="95"/>
  <c r="I16" i="95" s="1"/>
  <c r="K17" i="95"/>
  <c r="I17" i="95" s="1"/>
  <c r="K18" i="95"/>
  <c r="I18" i="95" s="1"/>
  <c r="K19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5" i="235"/>
  <c r="I5" i="235" s="1"/>
  <c r="K6" i="235"/>
  <c r="I6" i="235" s="1"/>
  <c r="K7" i="235"/>
  <c r="K8" i="235"/>
  <c r="K9" i="235"/>
  <c r="K10" i="235"/>
  <c r="K11" i="235"/>
  <c r="K12" i="235"/>
  <c r="K13" i="235"/>
  <c r="K14" i="235"/>
  <c r="K15" i="235"/>
  <c r="K16" i="235"/>
  <c r="K17" i="235"/>
  <c r="K18" i="235"/>
  <c r="K19" i="235"/>
  <c r="K20" i="235"/>
  <c r="K21" i="235"/>
  <c r="K22" i="235"/>
  <c r="K23" i="235"/>
  <c r="K24" i="235"/>
  <c r="K25" i="235"/>
  <c r="K26" i="235"/>
  <c r="K27" i="235"/>
  <c r="K28" i="235"/>
  <c r="K29" i="235"/>
  <c r="K30" i="235"/>
  <c r="K31" i="235"/>
  <c r="K32" i="235"/>
  <c r="K33" i="235"/>
  <c r="K34" i="235"/>
  <c r="K35" i="235"/>
  <c r="K36" i="235"/>
  <c r="K37" i="235"/>
  <c r="K38" i="235"/>
  <c r="K39" i="235"/>
  <c r="K40" i="235"/>
  <c r="K41" i="235"/>
  <c r="K42" i="235"/>
  <c r="K43" i="235"/>
  <c r="K44" i="235"/>
  <c r="K45" i="235"/>
  <c r="K46" i="235"/>
  <c r="K47" i="235"/>
  <c r="K48" i="235"/>
  <c r="K49" i="235"/>
  <c r="K50" i="235"/>
  <c r="K51" i="235"/>
  <c r="K52" i="235"/>
  <c r="K53" i="235"/>
  <c r="K54" i="235"/>
  <c r="K55" i="235"/>
  <c r="K56" i="235"/>
  <c r="K57" i="235"/>
  <c r="K58" i="235"/>
  <c r="K59" i="235"/>
  <c r="K60" i="235"/>
  <c r="K61" i="235"/>
  <c r="K62" i="235"/>
  <c r="K63" i="235"/>
  <c r="K64" i="235"/>
  <c r="K65" i="235"/>
  <c r="K66" i="235"/>
  <c r="K67" i="235"/>
  <c r="K68" i="235"/>
  <c r="K69" i="235"/>
  <c r="K70" i="235"/>
  <c r="K71" i="235"/>
  <c r="K72" i="235"/>
  <c r="K73" i="235"/>
  <c r="K74" i="235"/>
  <c r="K75" i="235"/>
  <c r="K76" i="235"/>
  <c r="K77" i="235"/>
  <c r="K78" i="235"/>
  <c r="K79" i="235"/>
  <c r="K80" i="235"/>
  <c r="K81" i="235"/>
  <c r="K82" i="235"/>
  <c r="K83" i="235"/>
  <c r="K84" i="235"/>
  <c r="K85" i="235"/>
  <c r="K86" i="235"/>
  <c r="K87" i="235"/>
  <c r="K88" i="235"/>
  <c r="K89" i="235"/>
  <c r="K90" i="235"/>
  <c r="K91" i="235"/>
  <c r="K92" i="235"/>
  <c r="K93" i="235"/>
  <c r="K94" i="235"/>
  <c r="K95" i="235"/>
  <c r="K96" i="235"/>
  <c r="K97" i="235"/>
  <c r="K98" i="235"/>
  <c r="K99" i="235"/>
  <c r="K100" i="235"/>
  <c r="K5" i="236"/>
  <c r="I5" i="236" s="1"/>
  <c r="K6" i="236"/>
  <c r="I6" i="236" s="1"/>
  <c r="K7" i="236"/>
  <c r="I7" i="236" s="1"/>
  <c r="K8" i="236"/>
  <c r="I8" i="236" s="1"/>
  <c r="K9" i="236"/>
  <c r="I9" i="236" s="1"/>
  <c r="K10" i="236"/>
  <c r="K11" i="236"/>
  <c r="K12" i="236"/>
  <c r="K13" i="236"/>
  <c r="K14" i="236"/>
  <c r="K15" i="236"/>
  <c r="K16" i="236"/>
  <c r="K17" i="236"/>
  <c r="K18" i="236"/>
  <c r="K19" i="236"/>
  <c r="K20" i="236"/>
  <c r="K21" i="236"/>
  <c r="K22" i="236"/>
  <c r="K23" i="236"/>
  <c r="K24" i="236"/>
  <c r="K25" i="236"/>
  <c r="K26" i="236"/>
  <c r="K27" i="236"/>
  <c r="K28" i="236"/>
  <c r="K29" i="236"/>
  <c r="K30" i="236"/>
  <c r="K31" i="236"/>
  <c r="K32" i="236"/>
  <c r="K33" i="236"/>
  <c r="K34" i="236"/>
  <c r="K35" i="236"/>
  <c r="K36" i="236"/>
  <c r="K37" i="236"/>
  <c r="K38" i="236"/>
  <c r="K39" i="236"/>
  <c r="K40" i="236"/>
  <c r="K41" i="236"/>
  <c r="K42" i="236"/>
  <c r="K43" i="236"/>
  <c r="K44" i="236"/>
  <c r="K45" i="236"/>
  <c r="K46" i="236"/>
  <c r="K47" i="236"/>
  <c r="K48" i="236"/>
  <c r="K49" i="236"/>
  <c r="K50" i="236"/>
  <c r="K51" i="236"/>
  <c r="K52" i="236"/>
  <c r="K53" i="236"/>
  <c r="K54" i="236"/>
  <c r="K55" i="236"/>
  <c r="K56" i="236"/>
  <c r="K57" i="236"/>
  <c r="K58" i="236"/>
  <c r="K59" i="236"/>
  <c r="K60" i="236"/>
  <c r="K61" i="236"/>
  <c r="K62" i="236"/>
  <c r="K63" i="236"/>
  <c r="K64" i="236"/>
  <c r="K65" i="236"/>
  <c r="K66" i="236"/>
  <c r="K67" i="236"/>
  <c r="K68" i="236"/>
  <c r="K69" i="236"/>
  <c r="K70" i="236"/>
  <c r="K71" i="236"/>
  <c r="K72" i="236"/>
  <c r="K73" i="236"/>
  <c r="K74" i="236"/>
  <c r="K75" i="236"/>
  <c r="K76" i="236"/>
  <c r="K77" i="236"/>
  <c r="K78" i="236"/>
  <c r="K79" i="236"/>
  <c r="K80" i="236"/>
  <c r="K81" i="236"/>
  <c r="K82" i="236"/>
  <c r="K83" i="236"/>
  <c r="K84" i="236"/>
  <c r="K85" i="236"/>
  <c r="K86" i="236"/>
  <c r="K87" i="236"/>
  <c r="K88" i="236"/>
  <c r="K89" i="236"/>
  <c r="K90" i="236"/>
  <c r="K91" i="236"/>
  <c r="K92" i="236"/>
  <c r="K93" i="236"/>
  <c r="K94" i="236"/>
  <c r="K95" i="236"/>
  <c r="K96" i="236"/>
  <c r="K97" i="236"/>
  <c r="K98" i="236"/>
  <c r="K99" i="236"/>
  <c r="K100" i="236"/>
  <c r="K5" i="237"/>
  <c r="I5" i="237" s="1"/>
  <c r="K6" i="237"/>
  <c r="I6" i="237" s="1"/>
  <c r="K7" i="237"/>
  <c r="K8" i="237"/>
  <c r="K9" i="237"/>
  <c r="K10" i="237"/>
  <c r="K11" i="237"/>
  <c r="K12" i="237"/>
  <c r="K13" i="237"/>
  <c r="K14" i="237"/>
  <c r="K15" i="237"/>
  <c r="K16" i="237"/>
  <c r="K17" i="237"/>
  <c r="K18" i="237"/>
  <c r="K19" i="237"/>
  <c r="K20" i="237"/>
  <c r="K21" i="237"/>
  <c r="K22" i="237"/>
  <c r="K23" i="237"/>
  <c r="K24" i="237"/>
  <c r="K25" i="237"/>
  <c r="K26" i="237"/>
  <c r="K27" i="237"/>
  <c r="K28" i="237"/>
  <c r="K29" i="237"/>
  <c r="K30" i="237"/>
  <c r="K31" i="237"/>
  <c r="K32" i="237"/>
  <c r="K33" i="237"/>
  <c r="K34" i="237"/>
  <c r="K35" i="237"/>
  <c r="K36" i="237"/>
  <c r="K37" i="237"/>
  <c r="K38" i="237"/>
  <c r="K39" i="237"/>
  <c r="K40" i="237"/>
  <c r="K41" i="237"/>
  <c r="K42" i="237"/>
  <c r="K43" i="237"/>
  <c r="K44" i="237"/>
  <c r="K45" i="237"/>
  <c r="K46" i="237"/>
  <c r="K47" i="237"/>
  <c r="K48" i="237"/>
  <c r="K49" i="237"/>
  <c r="K50" i="237"/>
  <c r="K51" i="237"/>
  <c r="K52" i="237"/>
  <c r="K53" i="237"/>
  <c r="K54" i="237"/>
  <c r="K55" i="237"/>
  <c r="K56" i="237"/>
  <c r="K57" i="237"/>
  <c r="K58" i="237"/>
  <c r="K59" i="237"/>
  <c r="K60" i="237"/>
  <c r="K61" i="237"/>
  <c r="K62" i="237"/>
  <c r="K63" i="237"/>
  <c r="K64" i="237"/>
  <c r="K65" i="237"/>
  <c r="K66" i="237"/>
  <c r="K67" i="237"/>
  <c r="K68" i="237"/>
  <c r="K69" i="237"/>
  <c r="K70" i="237"/>
  <c r="K71" i="237"/>
  <c r="K72" i="237"/>
  <c r="K73" i="237"/>
  <c r="K74" i="237"/>
  <c r="K75" i="237"/>
  <c r="K76" i="237"/>
  <c r="K77" i="237"/>
  <c r="K78" i="237"/>
  <c r="K79" i="237"/>
  <c r="K80" i="237"/>
  <c r="K81" i="237"/>
  <c r="K82" i="237"/>
  <c r="K83" i="237"/>
  <c r="K84" i="237"/>
  <c r="K85" i="237"/>
  <c r="K86" i="237"/>
  <c r="K87" i="237"/>
  <c r="K88" i="237"/>
  <c r="K89" i="237"/>
  <c r="K90" i="237"/>
  <c r="K91" i="237"/>
  <c r="K92" i="237"/>
  <c r="K93" i="237"/>
  <c r="K94" i="237"/>
  <c r="K95" i="237"/>
  <c r="K96" i="237"/>
  <c r="K97" i="237"/>
  <c r="K98" i="237"/>
  <c r="K99" i="237"/>
  <c r="K100" i="237"/>
  <c r="K5" i="238"/>
  <c r="I5" i="238" s="1"/>
  <c r="K6" i="238"/>
  <c r="I6" i="238" s="1"/>
  <c r="K7" i="238"/>
  <c r="I7" i="238" s="1"/>
  <c r="K8" i="238"/>
  <c r="I8" i="238" s="1"/>
  <c r="K9" i="238"/>
  <c r="I9" i="238" s="1"/>
  <c r="K10" i="238"/>
  <c r="I10" i="238" s="1"/>
  <c r="K11" i="238"/>
  <c r="I11" i="238" s="1"/>
  <c r="K12" i="238"/>
  <c r="K13" i="238"/>
  <c r="K14" i="238"/>
  <c r="K15" i="238"/>
  <c r="K16" i="238"/>
  <c r="K17" i="238"/>
  <c r="K18" i="238"/>
  <c r="K19" i="238"/>
  <c r="K20" i="238"/>
  <c r="K21" i="238"/>
  <c r="K22" i="238"/>
  <c r="K23" i="238"/>
  <c r="K24" i="238"/>
  <c r="K25" i="238"/>
  <c r="K26" i="238"/>
  <c r="K27" i="238"/>
  <c r="K28" i="238"/>
  <c r="K29" i="238"/>
  <c r="K30" i="238"/>
  <c r="K31" i="238"/>
  <c r="K32" i="238"/>
  <c r="K33" i="238"/>
  <c r="K34" i="238"/>
  <c r="K35" i="238"/>
  <c r="K36" i="238"/>
  <c r="K37" i="238"/>
  <c r="K38" i="238"/>
  <c r="K39" i="238"/>
  <c r="K40" i="238"/>
  <c r="K41" i="238"/>
  <c r="K42" i="238"/>
  <c r="K43" i="238"/>
  <c r="K44" i="238"/>
  <c r="K45" i="238"/>
  <c r="K46" i="238"/>
  <c r="K47" i="238"/>
  <c r="K48" i="238"/>
  <c r="K49" i="238"/>
  <c r="K50" i="238"/>
  <c r="K51" i="238"/>
  <c r="K52" i="238"/>
  <c r="K53" i="238"/>
  <c r="K54" i="238"/>
  <c r="K55" i="238"/>
  <c r="K56" i="238"/>
  <c r="K57" i="238"/>
  <c r="K58" i="238"/>
  <c r="K59" i="238"/>
  <c r="K60" i="238"/>
  <c r="K61" i="238"/>
  <c r="K62" i="238"/>
  <c r="K63" i="238"/>
  <c r="K64" i="238"/>
  <c r="K65" i="238"/>
  <c r="K66" i="238"/>
  <c r="K67" i="238"/>
  <c r="K68" i="238"/>
  <c r="K69" i="238"/>
  <c r="K70" i="238"/>
  <c r="K71" i="238"/>
  <c r="K72" i="238"/>
  <c r="K73" i="238"/>
  <c r="K74" i="238"/>
  <c r="K75" i="238"/>
  <c r="K76" i="238"/>
  <c r="K77" i="238"/>
  <c r="K78" i="238"/>
  <c r="K79" i="238"/>
  <c r="K80" i="238"/>
  <c r="K81" i="238"/>
  <c r="K82" i="238"/>
  <c r="K83" i="238"/>
  <c r="K84" i="238"/>
  <c r="K85" i="238"/>
  <c r="K86" i="238"/>
  <c r="K87" i="238"/>
  <c r="K88" i="238"/>
  <c r="K89" i="238"/>
  <c r="K90" i="238"/>
  <c r="K91" i="238"/>
  <c r="K92" i="238"/>
  <c r="K93" i="238"/>
  <c r="K94" i="238"/>
  <c r="K95" i="238"/>
  <c r="K96" i="238"/>
  <c r="K97" i="238"/>
  <c r="K98" i="238"/>
  <c r="K99" i="238"/>
  <c r="K100" i="238"/>
  <c r="K5" i="239"/>
  <c r="I5" i="239" s="1"/>
  <c r="K6" i="239"/>
  <c r="I6" i="239" s="1"/>
  <c r="K7" i="239"/>
  <c r="I7" i="239" s="1"/>
  <c r="K8" i="239"/>
  <c r="I8" i="239" s="1"/>
  <c r="K9" i="239"/>
  <c r="I9" i="239" s="1"/>
  <c r="K10" i="239"/>
  <c r="I10" i="239" s="1"/>
  <c r="K11" i="239"/>
  <c r="I11" i="239" s="1"/>
  <c r="K12" i="239"/>
  <c r="I12" i="239" s="1"/>
  <c r="K13" i="239"/>
  <c r="I13" i="239" s="1"/>
  <c r="K14" i="239"/>
  <c r="I14" i="239" s="1"/>
  <c r="K15" i="239"/>
  <c r="I15" i="239" s="1"/>
  <c r="K16" i="239"/>
  <c r="I16" i="239" s="1"/>
  <c r="K17" i="239"/>
  <c r="I17" i="239" s="1"/>
  <c r="K18" i="239"/>
  <c r="I18" i="239" s="1"/>
  <c r="K19" i="239"/>
  <c r="I19" i="239" s="1"/>
  <c r="K20" i="239"/>
  <c r="I20" i="239" s="1"/>
  <c r="K21" i="239"/>
  <c r="I21" i="239" s="1"/>
  <c r="K22" i="239"/>
  <c r="I22" i="239" s="1"/>
  <c r="K23" i="239"/>
  <c r="I23" i="239" s="1"/>
  <c r="K24" i="239"/>
  <c r="I24" i="239" s="1"/>
  <c r="K25" i="239"/>
  <c r="K26" i="239"/>
  <c r="K27" i="239"/>
  <c r="K28" i="239"/>
  <c r="K29" i="239"/>
  <c r="K30" i="239"/>
  <c r="K31" i="239"/>
  <c r="K32" i="239"/>
  <c r="K33" i="239"/>
  <c r="K34" i="239"/>
  <c r="K35" i="239"/>
  <c r="K36" i="239"/>
  <c r="K37" i="239"/>
  <c r="K38" i="239"/>
  <c r="K39" i="239"/>
  <c r="K40" i="239"/>
  <c r="K41" i="239"/>
  <c r="K42" i="239"/>
  <c r="K43" i="239"/>
  <c r="K44" i="239"/>
  <c r="K45" i="239"/>
  <c r="K46" i="239"/>
  <c r="K47" i="239"/>
  <c r="K48" i="239"/>
  <c r="K49" i="239"/>
  <c r="K50" i="239"/>
  <c r="K51" i="239"/>
  <c r="K52" i="239"/>
  <c r="K53" i="239"/>
  <c r="K54" i="239"/>
  <c r="K55" i="239"/>
  <c r="K56" i="239"/>
  <c r="K57" i="239"/>
  <c r="K58" i="239"/>
  <c r="K59" i="239"/>
  <c r="K60" i="239"/>
  <c r="K61" i="239"/>
  <c r="K62" i="239"/>
  <c r="K63" i="239"/>
  <c r="K64" i="239"/>
  <c r="K65" i="239"/>
  <c r="K66" i="239"/>
  <c r="K67" i="239"/>
  <c r="K68" i="239"/>
  <c r="K69" i="239"/>
  <c r="K70" i="239"/>
  <c r="K71" i="239"/>
  <c r="K72" i="239"/>
  <c r="K73" i="239"/>
  <c r="K74" i="239"/>
  <c r="K75" i="239"/>
  <c r="K76" i="239"/>
  <c r="K77" i="239"/>
  <c r="K78" i="239"/>
  <c r="K79" i="239"/>
  <c r="K80" i="239"/>
  <c r="K81" i="239"/>
  <c r="K82" i="239"/>
  <c r="K83" i="239"/>
  <c r="K84" i="239"/>
  <c r="K85" i="239"/>
  <c r="K86" i="239"/>
  <c r="K87" i="239"/>
  <c r="K88" i="239"/>
  <c r="K89" i="239"/>
  <c r="K90" i="239"/>
  <c r="K91" i="239"/>
  <c r="K92" i="239"/>
  <c r="K93" i="239"/>
  <c r="K94" i="239"/>
  <c r="K95" i="239"/>
  <c r="K96" i="239"/>
  <c r="K97" i="239"/>
  <c r="K98" i="239"/>
  <c r="K99" i="239"/>
  <c r="K100" i="239"/>
  <c r="K5" i="240"/>
  <c r="I5" i="240" s="1"/>
  <c r="K6" i="240"/>
  <c r="I6" i="240" s="1"/>
  <c r="K7" i="240"/>
  <c r="I7" i="240" s="1"/>
  <c r="K8" i="240"/>
  <c r="I8" i="240" s="1"/>
  <c r="K9" i="240"/>
  <c r="I9" i="240" s="1"/>
  <c r="K10" i="240"/>
  <c r="I10" i="240" s="1"/>
  <c r="K11" i="240"/>
  <c r="K12" i="240"/>
  <c r="K13" i="240"/>
  <c r="K14" i="240"/>
  <c r="K15" i="240"/>
  <c r="K16" i="240"/>
  <c r="K17" i="240"/>
  <c r="K18" i="240"/>
  <c r="K19" i="240"/>
  <c r="K20" i="240"/>
  <c r="K21" i="240"/>
  <c r="K22" i="240"/>
  <c r="K23" i="240"/>
  <c r="K24" i="240"/>
  <c r="K25" i="240"/>
  <c r="K26" i="240"/>
  <c r="K27" i="240"/>
  <c r="K28" i="240"/>
  <c r="K29" i="240"/>
  <c r="K30" i="240"/>
  <c r="K31" i="240"/>
  <c r="K32" i="240"/>
  <c r="K33" i="240"/>
  <c r="K34" i="240"/>
  <c r="K35" i="240"/>
  <c r="K36" i="240"/>
  <c r="K37" i="240"/>
  <c r="K38" i="240"/>
  <c r="K39" i="240"/>
  <c r="K40" i="240"/>
  <c r="K41" i="240"/>
  <c r="K42" i="240"/>
  <c r="K43" i="240"/>
  <c r="K44" i="240"/>
  <c r="K45" i="240"/>
  <c r="K46" i="240"/>
  <c r="K47" i="240"/>
  <c r="K48" i="240"/>
  <c r="K49" i="240"/>
  <c r="K50" i="240"/>
  <c r="K51" i="240"/>
  <c r="K52" i="240"/>
  <c r="K53" i="240"/>
  <c r="K54" i="240"/>
  <c r="K55" i="240"/>
  <c r="K56" i="240"/>
  <c r="K57" i="240"/>
  <c r="K58" i="240"/>
  <c r="K59" i="240"/>
  <c r="K60" i="240"/>
  <c r="K61" i="240"/>
  <c r="K62" i="240"/>
  <c r="K63" i="240"/>
  <c r="K64" i="240"/>
  <c r="K65" i="240"/>
  <c r="K66" i="240"/>
  <c r="K67" i="240"/>
  <c r="K68" i="240"/>
  <c r="K69" i="240"/>
  <c r="K70" i="240"/>
  <c r="K71" i="240"/>
  <c r="K72" i="240"/>
  <c r="K73" i="240"/>
  <c r="K74" i="240"/>
  <c r="K75" i="240"/>
  <c r="K76" i="240"/>
  <c r="K77" i="240"/>
  <c r="K78" i="240"/>
  <c r="K79" i="240"/>
  <c r="K80" i="240"/>
  <c r="K81" i="240"/>
  <c r="K82" i="240"/>
  <c r="K83" i="240"/>
  <c r="K84" i="240"/>
  <c r="K85" i="240"/>
  <c r="K86" i="240"/>
  <c r="K87" i="240"/>
  <c r="K88" i="240"/>
  <c r="K89" i="240"/>
  <c r="K90" i="240"/>
  <c r="K91" i="240"/>
  <c r="K92" i="240"/>
  <c r="K93" i="240"/>
  <c r="K94" i="240"/>
  <c r="K95" i="240"/>
  <c r="K96" i="240"/>
  <c r="K97" i="240"/>
  <c r="K98" i="240"/>
  <c r="K99" i="240"/>
  <c r="K100" i="240"/>
  <c r="K4" i="95"/>
  <c r="I4" i="95" s="1"/>
  <c r="K4" i="235"/>
  <c r="I4" i="235" s="1"/>
  <c r="K4" i="236"/>
  <c r="I4" i="236" s="1"/>
  <c r="K4" i="237"/>
  <c r="I4" i="237" s="1"/>
  <c r="K4" i="238"/>
  <c r="I4" i="238" s="1"/>
  <c r="K4" i="239"/>
  <c r="I4" i="239" s="1"/>
  <c r="K4" i="240"/>
  <c r="I4" i="240" s="1"/>
  <c r="K5" i="241"/>
  <c r="I5" i="241" s="1"/>
  <c r="K6" i="241"/>
  <c r="I6" i="241" s="1"/>
  <c r="K7" i="241"/>
  <c r="I7" i="241" s="1"/>
  <c r="K8" i="241"/>
  <c r="I8" i="241" s="1"/>
  <c r="K9" i="241"/>
  <c r="I9" i="241" s="1"/>
  <c r="K10" i="241"/>
  <c r="I10" i="241" s="1"/>
  <c r="K11" i="241"/>
  <c r="I11" i="241" s="1"/>
  <c r="K12" i="241"/>
  <c r="I12" i="241" s="1"/>
  <c r="K13" i="241"/>
  <c r="I13" i="241" s="1"/>
  <c r="K14" i="241"/>
  <c r="I14" i="241" s="1"/>
  <c r="K15" i="241"/>
  <c r="I15" i="241" s="1"/>
  <c r="K16" i="241"/>
  <c r="I16" i="241" s="1"/>
  <c r="K17" i="241"/>
  <c r="K18" i="241"/>
  <c r="K19" i="241"/>
  <c r="K20" i="241"/>
  <c r="K21" i="241"/>
  <c r="K22" i="241"/>
  <c r="K23" i="241"/>
  <c r="K24" i="241"/>
  <c r="K25" i="241"/>
  <c r="K26" i="241"/>
  <c r="K27" i="241"/>
  <c r="K28" i="241"/>
  <c r="K29" i="241"/>
  <c r="K30" i="241"/>
  <c r="K31" i="241"/>
  <c r="K32" i="241"/>
  <c r="K33" i="241"/>
  <c r="K34" i="241"/>
  <c r="K35" i="241"/>
  <c r="K36" i="241"/>
  <c r="K37" i="241"/>
  <c r="K38" i="241"/>
  <c r="K39" i="241"/>
  <c r="K40" i="241"/>
  <c r="K41" i="241"/>
  <c r="K42" i="241"/>
  <c r="K43" i="241"/>
  <c r="K44" i="241"/>
  <c r="K45" i="241"/>
  <c r="K46" i="241"/>
  <c r="K47" i="241"/>
  <c r="K48" i="241"/>
  <c r="K49" i="241"/>
  <c r="K50" i="241"/>
  <c r="K51" i="241"/>
  <c r="K52" i="241"/>
  <c r="K53" i="241"/>
  <c r="K54" i="241"/>
  <c r="K55" i="241"/>
  <c r="K56" i="241"/>
  <c r="K57" i="241"/>
  <c r="K58" i="241"/>
  <c r="K59" i="241"/>
  <c r="K60" i="241"/>
  <c r="K61" i="241"/>
  <c r="K62" i="241"/>
  <c r="K63" i="241"/>
  <c r="K64" i="241"/>
  <c r="K65" i="241"/>
  <c r="K66" i="241"/>
  <c r="K67" i="241"/>
  <c r="K68" i="241"/>
  <c r="K69" i="241"/>
  <c r="K70" i="241"/>
  <c r="K71" i="241"/>
  <c r="K72" i="241"/>
  <c r="K73" i="241"/>
  <c r="K74" i="241"/>
  <c r="K75" i="241"/>
  <c r="K76" i="241"/>
  <c r="K77" i="241"/>
  <c r="K78" i="241"/>
  <c r="K79" i="241"/>
  <c r="K80" i="241"/>
  <c r="K81" i="241"/>
  <c r="K82" i="241"/>
  <c r="K83" i="241"/>
  <c r="K84" i="241"/>
  <c r="K85" i="241"/>
  <c r="K86" i="241"/>
  <c r="K87" i="241"/>
  <c r="K88" i="241"/>
  <c r="K89" i="241"/>
  <c r="K90" i="241"/>
  <c r="K91" i="241"/>
  <c r="K92" i="241"/>
  <c r="K93" i="241"/>
  <c r="K94" i="241"/>
  <c r="K95" i="241"/>
  <c r="K96" i="241"/>
  <c r="K97" i="241"/>
  <c r="K98" i="241"/>
  <c r="K99" i="241"/>
  <c r="K100" i="241"/>
  <c r="K5" i="242"/>
  <c r="I5" i="242" s="1"/>
  <c r="K6" i="242"/>
  <c r="I6" i="242" s="1"/>
  <c r="K7" i="242"/>
  <c r="I7" i="242" s="1"/>
  <c r="K8" i="242"/>
  <c r="I8" i="242" s="1"/>
  <c r="K9" i="242"/>
  <c r="I9" i="242" s="1"/>
  <c r="K10" i="242"/>
  <c r="I10" i="242" s="1"/>
  <c r="K11" i="242"/>
  <c r="K12" i="242"/>
  <c r="K13" i="242"/>
  <c r="K14" i="242"/>
  <c r="K15" i="242"/>
  <c r="K16" i="242"/>
  <c r="K17" i="242"/>
  <c r="K18" i="242"/>
  <c r="K19" i="242"/>
  <c r="K20" i="242"/>
  <c r="K21" i="242"/>
  <c r="K22" i="242"/>
  <c r="K23" i="242"/>
  <c r="K24" i="242"/>
  <c r="K25" i="242"/>
  <c r="K26" i="242"/>
  <c r="K27" i="242"/>
  <c r="K28" i="242"/>
  <c r="K29" i="242"/>
  <c r="K30" i="242"/>
  <c r="K31" i="242"/>
  <c r="K32" i="242"/>
  <c r="K33" i="242"/>
  <c r="K34" i="242"/>
  <c r="K35" i="242"/>
  <c r="K36" i="242"/>
  <c r="K37" i="242"/>
  <c r="K38" i="242"/>
  <c r="K39" i="242"/>
  <c r="K40" i="242"/>
  <c r="K41" i="242"/>
  <c r="K42" i="242"/>
  <c r="K43" i="242"/>
  <c r="K44" i="242"/>
  <c r="K45" i="242"/>
  <c r="K46" i="242"/>
  <c r="K47" i="242"/>
  <c r="K48" i="242"/>
  <c r="K49" i="242"/>
  <c r="K50" i="242"/>
  <c r="K51" i="242"/>
  <c r="K52" i="242"/>
  <c r="K53" i="242"/>
  <c r="K54" i="242"/>
  <c r="K55" i="242"/>
  <c r="K56" i="242"/>
  <c r="K57" i="242"/>
  <c r="K58" i="242"/>
  <c r="K59" i="242"/>
  <c r="K60" i="242"/>
  <c r="K61" i="242"/>
  <c r="K62" i="242"/>
  <c r="K63" i="242"/>
  <c r="K64" i="242"/>
  <c r="K65" i="242"/>
  <c r="K66" i="242"/>
  <c r="K67" i="242"/>
  <c r="K68" i="242"/>
  <c r="K69" i="242"/>
  <c r="K70" i="242"/>
  <c r="K71" i="242"/>
  <c r="K72" i="242"/>
  <c r="K73" i="242"/>
  <c r="K74" i="242"/>
  <c r="K75" i="242"/>
  <c r="K76" i="242"/>
  <c r="K77" i="242"/>
  <c r="K78" i="242"/>
  <c r="K79" i="242"/>
  <c r="K80" i="242"/>
  <c r="K81" i="242"/>
  <c r="K82" i="242"/>
  <c r="K83" i="242"/>
  <c r="K84" i="242"/>
  <c r="K85" i="242"/>
  <c r="K86" i="242"/>
  <c r="K87" i="242"/>
  <c r="K88" i="242"/>
  <c r="K89" i="242"/>
  <c r="K90" i="242"/>
  <c r="K91" i="242"/>
  <c r="K92" i="242"/>
  <c r="K93" i="242"/>
  <c r="K94" i="242"/>
  <c r="K95" i="242"/>
  <c r="K96" i="242"/>
  <c r="K97" i="242"/>
  <c r="K98" i="242"/>
  <c r="K99" i="242"/>
  <c r="K100" i="242"/>
  <c r="K5" i="243"/>
  <c r="I5" i="243" s="1"/>
  <c r="K6" i="243"/>
  <c r="I6" i="243" s="1"/>
  <c r="K7" i="243"/>
  <c r="I7" i="243" s="1"/>
  <c r="K8" i="243"/>
  <c r="I8" i="243" s="1"/>
  <c r="K9" i="243"/>
  <c r="K10" i="243"/>
  <c r="K11" i="243"/>
  <c r="K12" i="243"/>
  <c r="K13" i="243"/>
  <c r="K14" i="243"/>
  <c r="K15" i="243"/>
  <c r="K16" i="243"/>
  <c r="K17" i="243"/>
  <c r="K18" i="243"/>
  <c r="K19" i="243"/>
  <c r="K20" i="243"/>
  <c r="K21" i="243"/>
  <c r="K22" i="243"/>
  <c r="K23" i="243"/>
  <c r="K24" i="243"/>
  <c r="K25" i="243"/>
  <c r="K26" i="243"/>
  <c r="K27" i="243"/>
  <c r="K28" i="243"/>
  <c r="K29" i="243"/>
  <c r="K30" i="243"/>
  <c r="K31" i="243"/>
  <c r="K32" i="243"/>
  <c r="K33" i="243"/>
  <c r="K34" i="243"/>
  <c r="K35" i="243"/>
  <c r="K36" i="243"/>
  <c r="K37" i="243"/>
  <c r="K38" i="243"/>
  <c r="K39" i="243"/>
  <c r="K40" i="243"/>
  <c r="K41" i="243"/>
  <c r="K42" i="243"/>
  <c r="K43" i="243"/>
  <c r="K44" i="243"/>
  <c r="K45" i="243"/>
  <c r="K46" i="243"/>
  <c r="K47" i="243"/>
  <c r="K48" i="243"/>
  <c r="K49" i="243"/>
  <c r="K50" i="243"/>
  <c r="K51" i="243"/>
  <c r="K52" i="243"/>
  <c r="K53" i="243"/>
  <c r="K54" i="243"/>
  <c r="K55" i="243"/>
  <c r="K56" i="243"/>
  <c r="K57" i="243"/>
  <c r="K58" i="243"/>
  <c r="K59" i="243"/>
  <c r="K60" i="243"/>
  <c r="K61" i="243"/>
  <c r="K62" i="243"/>
  <c r="K63" i="243"/>
  <c r="K64" i="243"/>
  <c r="K65" i="243"/>
  <c r="K66" i="243"/>
  <c r="K67" i="243"/>
  <c r="K68" i="243"/>
  <c r="K69" i="243"/>
  <c r="K70" i="243"/>
  <c r="K71" i="243"/>
  <c r="K72" i="243"/>
  <c r="K73" i="243"/>
  <c r="K74" i="243"/>
  <c r="K75" i="243"/>
  <c r="K76" i="243"/>
  <c r="K77" i="243"/>
  <c r="K78" i="243"/>
  <c r="K79" i="243"/>
  <c r="K80" i="243"/>
  <c r="K81" i="243"/>
  <c r="K82" i="243"/>
  <c r="K83" i="243"/>
  <c r="K84" i="243"/>
  <c r="K85" i="243"/>
  <c r="K86" i="243"/>
  <c r="K87" i="243"/>
  <c r="K88" i="243"/>
  <c r="K89" i="243"/>
  <c r="K90" i="243"/>
  <c r="K91" i="243"/>
  <c r="K92" i="243"/>
  <c r="K93" i="243"/>
  <c r="K94" i="243"/>
  <c r="K95" i="243"/>
  <c r="K96" i="243"/>
  <c r="K97" i="243"/>
  <c r="K98" i="243"/>
  <c r="K99" i="243"/>
  <c r="K100" i="243"/>
  <c r="K5" i="244"/>
  <c r="I5" i="244" s="1"/>
  <c r="K6" i="244"/>
  <c r="I6" i="244" s="1"/>
  <c r="K7" i="244"/>
  <c r="I7" i="244" s="1"/>
  <c r="K8" i="244"/>
  <c r="I8" i="244" s="1"/>
  <c r="K9" i="244"/>
  <c r="K10" i="244"/>
  <c r="K11" i="244"/>
  <c r="K12" i="244"/>
  <c r="K13" i="244"/>
  <c r="K14" i="244"/>
  <c r="K15" i="244"/>
  <c r="K16" i="244"/>
  <c r="K17" i="244"/>
  <c r="K18" i="244"/>
  <c r="K19" i="244"/>
  <c r="K20" i="244"/>
  <c r="K21" i="244"/>
  <c r="K22" i="244"/>
  <c r="K23" i="244"/>
  <c r="K24" i="244"/>
  <c r="K25" i="244"/>
  <c r="K26" i="244"/>
  <c r="K27" i="244"/>
  <c r="K28" i="244"/>
  <c r="K29" i="244"/>
  <c r="K30" i="244"/>
  <c r="K31" i="244"/>
  <c r="K32" i="244"/>
  <c r="K33" i="244"/>
  <c r="K34" i="244"/>
  <c r="K35" i="244"/>
  <c r="K36" i="244"/>
  <c r="K37" i="244"/>
  <c r="K38" i="244"/>
  <c r="K39" i="244"/>
  <c r="K40" i="244"/>
  <c r="K41" i="244"/>
  <c r="K42" i="244"/>
  <c r="K43" i="244"/>
  <c r="K44" i="244"/>
  <c r="K45" i="244"/>
  <c r="K46" i="244"/>
  <c r="K47" i="244"/>
  <c r="K48" i="244"/>
  <c r="K49" i="244"/>
  <c r="K50" i="244"/>
  <c r="K51" i="244"/>
  <c r="K52" i="244"/>
  <c r="K53" i="244"/>
  <c r="K54" i="244"/>
  <c r="K55" i="244"/>
  <c r="K56" i="244"/>
  <c r="K57" i="244"/>
  <c r="K58" i="244"/>
  <c r="K59" i="244"/>
  <c r="K60" i="244"/>
  <c r="K61" i="244"/>
  <c r="K62" i="244"/>
  <c r="K63" i="244"/>
  <c r="K64" i="244"/>
  <c r="K65" i="244"/>
  <c r="K66" i="244"/>
  <c r="K67" i="244"/>
  <c r="K68" i="244"/>
  <c r="K69" i="244"/>
  <c r="K70" i="244"/>
  <c r="K71" i="244"/>
  <c r="K72" i="244"/>
  <c r="K73" i="244"/>
  <c r="K74" i="244"/>
  <c r="K75" i="244"/>
  <c r="K76" i="244"/>
  <c r="K77" i="244"/>
  <c r="K78" i="244"/>
  <c r="K79" i="244"/>
  <c r="K80" i="244"/>
  <c r="K81" i="244"/>
  <c r="K82" i="244"/>
  <c r="K83" i="244"/>
  <c r="K84" i="244"/>
  <c r="K85" i="244"/>
  <c r="K86" i="244"/>
  <c r="K87" i="244"/>
  <c r="K88" i="244"/>
  <c r="K89" i="244"/>
  <c r="K90" i="244"/>
  <c r="K91" i="244"/>
  <c r="K92" i="244"/>
  <c r="K93" i="244"/>
  <c r="K94" i="244"/>
  <c r="K95" i="244"/>
  <c r="K96" i="244"/>
  <c r="K97" i="244"/>
  <c r="K98" i="244"/>
  <c r="K99" i="244"/>
  <c r="K100" i="244"/>
  <c r="K5" i="245"/>
  <c r="I5" i="245" s="1"/>
  <c r="K6" i="245"/>
  <c r="I6" i="245" s="1"/>
  <c r="K7" i="245"/>
  <c r="I7" i="245" s="1"/>
  <c r="K8" i="245"/>
  <c r="I8" i="245" s="1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K23" i="245"/>
  <c r="K24" i="245"/>
  <c r="K25" i="245"/>
  <c r="K26" i="245"/>
  <c r="K27" i="245"/>
  <c r="K28" i="245"/>
  <c r="K29" i="245"/>
  <c r="K30" i="245"/>
  <c r="K31" i="245"/>
  <c r="K32" i="245"/>
  <c r="K33" i="245"/>
  <c r="K34" i="245"/>
  <c r="K35" i="245"/>
  <c r="K36" i="245"/>
  <c r="K37" i="245"/>
  <c r="K38" i="245"/>
  <c r="K39" i="245"/>
  <c r="K40" i="245"/>
  <c r="K41" i="245"/>
  <c r="K42" i="245"/>
  <c r="K43" i="245"/>
  <c r="K44" i="245"/>
  <c r="K45" i="245"/>
  <c r="K46" i="245"/>
  <c r="K47" i="245"/>
  <c r="K48" i="245"/>
  <c r="K49" i="245"/>
  <c r="K50" i="245"/>
  <c r="K51" i="245"/>
  <c r="K52" i="245"/>
  <c r="K53" i="245"/>
  <c r="K54" i="245"/>
  <c r="K55" i="245"/>
  <c r="K56" i="245"/>
  <c r="K57" i="245"/>
  <c r="K58" i="245"/>
  <c r="K59" i="245"/>
  <c r="K60" i="245"/>
  <c r="K61" i="245"/>
  <c r="K62" i="245"/>
  <c r="K63" i="245"/>
  <c r="K64" i="245"/>
  <c r="K65" i="245"/>
  <c r="K66" i="245"/>
  <c r="K67" i="245"/>
  <c r="K68" i="245"/>
  <c r="K69" i="245"/>
  <c r="K70" i="245"/>
  <c r="K71" i="245"/>
  <c r="K72" i="245"/>
  <c r="K73" i="245"/>
  <c r="K74" i="245"/>
  <c r="K75" i="245"/>
  <c r="K76" i="245"/>
  <c r="K77" i="245"/>
  <c r="K78" i="245"/>
  <c r="K79" i="245"/>
  <c r="K80" i="245"/>
  <c r="K81" i="245"/>
  <c r="K82" i="245"/>
  <c r="K83" i="245"/>
  <c r="K84" i="245"/>
  <c r="K85" i="245"/>
  <c r="K86" i="245"/>
  <c r="K87" i="245"/>
  <c r="K88" i="245"/>
  <c r="K89" i="245"/>
  <c r="K90" i="245"/>
  <c r="K91" i="245"/>
  <c r="K92" i="245"/>
  <c r="K93" i="245"/>
  <c r="K94" i="245"/>
  <c r="K95" i="245"/>
  <c r="K96" i="245"/>
  <c r="K97" i="245"/>
  <c r="K98" i="245"/>
  <c r="K99" i="245"/>
  <c r="K100" i="245"/>
  <c r="K5" i="246"/>
  <c r="I5" i="246" s="1"/>
  <c r="K6" i="246"/>
  <c r="I6" i="246" s="1"/>
  <c r="K7" i="246"/>
  <c r="I7" i="246" s="1"/>
  <c r="K8" i="246"/>
  <c r="I8" i="246" s="1"/>
  <c r="K9" i="246"/>
  <c r="I9" i="246" s="1"/>
  <c r="K10" i="246"/>
  <c r="I10" i="246" s="1"/>
  <c r="K11" i="246"/>
  <c r="I11" i="246" s="1"/>
  <c r="K12" i="246"/>
  <c r="I12" i="246" s="1"/>
  <c r="K13" i="246"/>
  <c r="I13" i="246" s="1"/>
  <c r="K14" i="246"/>
  <c r="K15" i="246"/>
  <c r="K16" i="246"/>
  <c r="K17" i="246"/>
  <c r="K18" i="246"/>
  <c r="K19" i="246"/>
  <c r="K20" i="246"/>
  <c r="K21" i="246"/>
  <c r="K22" i="246"/>
  <c r="K23" i="246"/>
  <c r="K24" i="246"/>
  <c r="K25" i="246"/>
  <c r="K26" i="246"/>
  <c r="K27" i="246"/>
  <c r="K28" i="246"/>
  <c r="K29" i="246"/>
  <c r="K30" i="246"/>
  <c r="K31" i="246"/>
  <c r="K32" i="246"/>
  <c r="K33" i="246"/>
  <c r="K34" i="246"/>
  <c r="K35" i="246"/>
  <c r="K36" i="246"/>
  <c r="K37" i="246"/>
  <c r="K38" i="246"/>
  <c r="K39" i="246"/>
  <c r="K40" i="246"/>
  <c r="K41" i="246"/>
  <c r="K42" i="246"/>
  <c r="K43" i="246"/>
  <c r="K44" i="246"/>
  <c r="K45" i="246"/>
  <c r="K46" i="246"/>
  <c r="K47" i="246"/>
  <c r="K48" i="246"/>
  <c r="K49" i="246"/>
  <c r="K50" i="246"/>
  <c r="K51" i="246"/>
  <c r="K52" i="246"/>
  <c r="K53" i="246"/>
  <c r="K54" i="246"/>
  <c r="K55" i="246"/>
  <c r="K56" i="246"/>
  <c r="K57" i="246"/>
  <c r="K58" i="246"/>
  <c r="K59" i="246"/>
  <c r="K60" i="246"/>
  <c r="K61" i="246"/>
  <c r="K62" i="246"/>
  <c r="K63" i="246"/>
  <c r="K64" i="246"/>
  <c r="K65" i="246"/>
  <c r="K66" i="246"/>
  <c r="K67" i="246"/>
  <c r="K68" i="246"/>
  <c r="K69" i="246"/>
  <c r="K70" i="246"/>
  <c r="K71" i="246"/>
  <c r="K72" i="246"/>
  <c r="K73" i="246"/>
  <c r="K74" i="246"/>
  <c r="K75" i="246"/>
  <c r="K76" i="246"/>
  <c r="K77" i="246"/>
  <c r="K78" i="246"/>
  <c r="K79" i="246"/>
  <c r="K80" i="246"/>
  <c r="K81" i="246"/>
  <c r="K82" i="246"/>
  <c r="K83" i="246"/>
  <c r="K84" i="246"/>
  <c r="K85" i="246"/>
  <c r="K86" i="246"/>
  <c r="K87" i="246"/>
  <c r="K88" i="246"/>
  <c r="K89" i="246"/>
  <c r="K90" i="246"/>
  <c r="K91" i="246"/>
  <c r="K92" i="246"/>
  <c r="K93" i="246"/>
  <c r="K94" i="246"/>
  <c r="K95" i="246"/>
  <c r="K96" i="246"/>
  <c r="K97" i="246"/>
  <c r="K98" i="246"/>
  <c r="K99" i="246"/>
  <c r="K100" i="246"/>
  <c r="K5" i="247"/>
  <c r="K6" i="247"/>
  <c r="K7" i="247"/>
  <c r="K8" i="247"/>
  <c r="K9" i="247"/>
  <c r="K10" i="247"/>
  <c r="K11" i="247"/>
  <c r="K12" i="247"/>
  <c r="K13" i="247"/>
  <c r="K14" i="247"/>
  <c r="K15" i="247"/>
  <c r="K16" i="247"/>
  <c r="K17" i="247"/>
  <c r="K18" i="247"/>
  <c r="K19" i="247"/>
  <c r="K20" i="247"/>
  <c r="K21" i="247"/>
  <c r="K22" i="247"/>
  <c r="K23" i="247"/>
  <c r="K24" i="247"/>
  <c r="K25" i="247"/>
  <c r="K26" i="247"/>
  <c r="K27" i="247"/>
  <c r="K28" i="247"/>
  <c r="K29" i="247"/>
  <c r="K30" i="247"/>
  <c r="K31" i="247"/>
  <c r="K32" i="247"/>
  <c r="K33" i="247"/>
  <c r="K34" i="247"/>
  <c r="K35" i="247"/>
  <c r="K36" i="247"/>
  <c r="K37" i="247"/>
  <c r="K38" i="247"/>
  <c r="K39" i="247"/>
  <c r="K40" i="247"/>
  <c r="K41" i="247"/>
  <c r="K42" i="247"/>
  <c r="K43" i="247"/>
  <c r="K44" i="247"/>
  <c r="K45" i="247"/>
  <c r="K46" i="247"/>
  <c r="K47" i="247"/>
  <c r="K48" i="247"/>
  <c r="K49" i="247"/>
  <c r="K50" i="247"/>
  <c r="K51" i="247"/>
  <c r="K52" i="247"/>
  <c r="K53" i="247"/>
  <c r="K54" i="247"/>
  <c r="K55" i="247"/>
  <c r="K56" i="247"/>
  <c r="K57" i="247"/>
  <c r="K58" i="247"/>
  <c r="K59" i="247"/>
  <c r="K60" i="247"/>
  <c r="K61" i="247"/>
  <c r="K62" i="247"/>
  <c r="K63" i="247"/>
  <c r="K64" i="247"/>
  <c r="K65" i="247"/>
  <c r="K66" i="247"/>
  <c r="K67" i="247"/>
  <c r="K68" i="247"/>
  <c r="K69" i="247"/>
  <c r="K70" i="247"/>
  <c r="K71" i="247"/>
  <c r="K72" i="247"/>
  <c r="K73" i="247"/>
  <c r="K74" i="247"/>
  <c r="K75" i="247"/>
  <c r="K76" i="247"/>
  <c r="K77" i="247"/>
  <c r="K78" i="247"/>
  <c r="K79" i="247"/>
  <c r="K80" i="247"/>
  <c r="K81" i="247"/>
  <c r="K82" i="247"/>
  <c r="K83" i="247"/>
  <c r="K84" i="247"/>
  <c r="K85" i="247"/>
  <c r="K86" i="247"/>
  <c r="K87" i="247"/>
  <c r="K88" i="247"/>
  <c r="K89" i="247"/>
  <c r="K90" i="247"/>
  <c r="K91" i="247"/>
  <c r="K92" i="247"/>
  <c r="K93" i="247"/>
  <c r="K94" i="247"/>
  <c r="K95" i="247"/>
  <c r="K96" i="247"/>
  <c r="K97" i="247"/>
  <c r="K98" i="247"/>
  <c r="K99" i="247"/>
  <c r="K100" i="247"/>
  <c r="K4" i="241"/>
  <c r="I4" i="241" s="1"/>
  <c r="K4" i="242"/>
  <c r="I4" i="242" s="1"/>
  <c r="K4" i="243"/>
  <c r="I4" i="243" s="1"/>
  <c r="K4" i="244"/>
  <c r="I4" i="244" s="1"/>
  <c r="K4" i="245"/>
  <c r="I4" i="245" s="1"/>
  <c r="K4" i="246"/>
  <c r="I4" i="246" s="1"/>
  <c r="K4" i="247"/>
  <c r="I4" i="247" s="1"/>
  <c r="K5" i="248"/>
  <c r="I5" i="248" s="1"/>
  <c r="K6" i="248"/>
  <c r="I6" i="248" s="1"/>
  <c r="K7" i="248"/>
  <c r="I7" i="248" s="1"/>
  <c r="K8" i="248"/>
  <c r="I8" i="248" s="1"/>
  <c r="K9" i="248"/>
  <c r="I9" i="248" s="1"/>
  <c r="K10" i="248"/>
  <c r="K11" i="248"/>
  <c r="K12" i="248"/>
  <c r="K13" i="248"/>
  <c r="K14" i="248"/>
  <c r="K15" i="248"/>
  <c r="K16" i="248"/>
  <c r="K17" i="248"/>
  <c r="K18" i="248"/>
  <c r="K19" i="248"/>
  <c r="K20" i="248"/>
  <c r="K21" i="248"/>
  <c r="K22" i="248"/>
  <c r="K23" i="248"/>
  <c r="K24" i="248"/>
  <c r="K25" i="248"/>
  <c r="K26" i="248"/>
  <c r="K27" i="248"/>
  <c r="K28" i="248"/>
  <c r="K29" i="248"/>
  <c r="K30" i="248"/>
  <c r="K31" i="248"/>
  <c r="K32" i="248"/>
  <c r="K33" i="248"/>
  <c r="K34" i="248"/>
  <c r="K35" i="248"/>
  <c r="K36" i="248"/>
  <c r="K37" i="248"/>
  <c r="K38" i="248"/>
  <c r="K39" i="248"/>
  <c r="K40" i="248"/>
  <c r="K41" i="248"/>
  <c r="K42" i="248"/>
  <c r="K43" i="248"/>
  <c r="K44" i="248"/>
  <c r="K45" i="248"/>
  <c r="K46" i="248"/>
  <c r="K47" i="248"/>
  <c r="K48" i="248"/>
  <c r="K49" i="248"/>
  <c r="K50" i="248"/>
  <c r="K51" i="248"/>
  <c r="K52" i="248"/>
  <c r="K53" i="248"/>
  <c r="K54" i="248"/>
  <c r="K55" i="248"/>
  <c r="K56" i="248"/>
  <c r="K57" i="248"/>
  <c r="K58" i="248"/>
  <c r="K59" i="248"/>
  <c r="K60" i="248"/>
  <c r="K61" i="248"/>
  <c r="K62" i="248"/>
  <c r="K63" i="248"/>
  <c r="K64" i="248"/>
  <c r="K65" i="248"/>
  <c r="K66" i="248"/>
  <c r="K67" i="248"/>
  <c r="K68" i="248"/>
  <c r="K69" i="248"/>
  <c r="K70" i="248"/>
  <c r="K71" i="248"/>
  <c r="K72" i="248"/>
  <c r="K73" i="248"/>
  <c r="K74" i="248"/>
  <c r="K75" i="248"/>
  <c r="K76" i="248"/>
  <c r="K77" i="248"/>
  <c r="K78" i="248"/>
  <c r="K79" i="248"/>
  <c r="K80" i="248"/>
  <c r="K81" i="248"/>
  <c r="K82" i="248"/>
  <c r="K83" i="248"/>
  <c r="K84" i="248"/>
  <c r="K85" i="248"/>
  <c r="K86" i="248"/>
  <c r="K87" i="248"/>
  <c r="K88" i="248"/>
  <c r="K89" i="248"/>
  <c r="K90" i="248"/>
  <c r="K91" i="248"/>
  <c r="K92" i="248"/>
  <c r="K93" i="248"/>
  <c r="K94" i="248"/>
  <c r="K95" i="248"/>
  <c r="K96" i="248"/>
  <c r="K97" i="248"/>
  <c r="K98" i="248"/>
  <c r="K99" i="248"/>
  <c r="K100" i="248"/>
  <c r="K5" i="249"/>
  <c r="K6" i="249"/>
  <c r="K7" i="249"/>
  <c r="K8" i="249"/>
  <c r="K9" i="249"/>
  <c r="K10" i="249"/>
  <c r="K11" i="249"/>
  <c r="K12" i="249"/>
  <c r="K13" i="249"/>
  <c r="K14" i="249"/>
  <c r="K15" i="249"/>
  <c r="K16" i="249"/>
  <c r="K17" i="249"/>
  <c r="K18" i="249"/>
  <c r="K19" i="249"/>
  <c r="K20" i="249"/>
  <c r="K21" i="249"/>
  <c r="K22" i="249"/>
  <c r="K23" i="249"/>
  <c r="K24" i="249"/>
  <c r="K25" i="249"/>
  <c r="K26" i="249"/>
  <c r="K27" i="249"/>
  <c r="K28" i="249"/>
  <c r="K29" i="249"/>
  <c r="K30" i="249"/>
  <c r="K31" i="249"/>
  <c r="K32" i="249"/>
  <c r="K33" i="249"/>
  <c r="K34" i="249"/>
  <c r="K35" i="249"/>
  <c r="K36" i="249"/>
  <c r="K37" i="249"/>
  <c r="K38" i="249"/>
  <c r="K39" i="249"/>
  <c r="K40" i="249"/>
  <c r="K41" i="249"/>
  <c r="K42" i="249"/>
  <c r="K43" i="249"/>
  <c r="K44" i="249"/>
  <c r="K45" i="249"/>
  <c r="K46" i="249"/>
  <c r="K47" i="249"/>
  <c r="K48" i="249"/>
  <c r="K49" i="249"/>
  <c r="K50" i="249"/>
  <c r="K51" i="249"/>
  <c r="K52" i="249"/>
  <c r="K53" i="249"/>
  <c r="K54" i="249"/>
  <c r="K55" i="249"/>
  <c r="K56" i="249"/>
  <c r="K57" i="249"/>
  <c r="K58" i="249"/>
  <c r="K59" i="249"/>
  <c r="K60" i="249"/>
  <c r="K61" i="249"/>
  <c r="K62" i="249"/>
  <c r="K63" i="249"/>
  <c r="K64" i="249"/>
  <c r="K65" i="249"/>
  <c r="K66" i="249"/>
  <c r="K67" i="249"/>
  <c r="K68" i="249"/>
  <c r="K69" i="249"/>
  <c r="K70" i="249"/>
  <c r="K71" i="249"/>
  <c r="K72" i="249"/>
  <c r="K73" i="249"/>
  <c r="K74" i="249"/>
  <c r="K75" i="249"/>
  <c r="K76" i="249"/>
  <c r="K77" i="249"/>
  <c r="K78" i="249"/>
  <c r="K79" i="249"/>
  <c r="K80" i="249"/>
  <c r="K81" i="249"/>
  <c r="K82" i="249"/>
  <c r="K83" i="249"/>
  <c r="K84" i="249"/>
  <c r="K85" i="249"/>
  <c r="K86" i="249"/>
  <c r="K87" i="249"/>
  <c r="K88" i="249"/>
  <c r="K89" i="249"/>
  <c r="K90" i="249"/>
  <c r="K91" i="249"/>
  <c r="K92" i="249"/>
  <c r="K93" i="249"/>
  <c r="K94" i="249"/>
  <c r="K95" i="249"/>
  <c r="K96" i="249"/>
  <c r="K97" i="249"/>
  <c r="K98" i="249"/>
  <c r="K99" i="249"/>
  <c r="K100" i="249"/>
  <c r="K5" i="250"/>
  <c r="I5" i="250" s="1"/>
  <c r="K6" i="250"/>
  <c r="I6" i="250" s="1"/>
  <c r="K7" i="250"/>
  <c r="I7" i="250" s="1"/>
  <c r="K8" i="250"/>
  <c r="I8" i="250" s="1"/>
  <c r="K9" i="250"/>
  <c r="K10" i="250"/>
  <c r="K11" i="250"/>
  <c r="K12" i="250"/>
  <c r="K13" i="250"/>
  <c r="K14" i="250"/>
  <c r="K15" i="250"/>
  <c r="K16" i="250"/>
  <c r="K17" i="250"/>
  <c r="K18" i="250"/>
  <c r="K19" i="250"/>
  <c r="K20" i="250"/>
  <c r="K21" i="250"/>
  <c r="K22" i="250"/>
  <c r="K23" i="250"/>
  <c r="K24" i="250"/>
  <c r="K25" i="250"/>
  <c r="K26" i="250"/>
  <c r="K27" i="250"/>
  <c r="K28" i="250"/>
  <c r="K29" i="250"/>
  <c r="K30" i="250"/>
  <c r="K31" i="250"/>
  <c r="K32" i="250"/>
  <c r="K33" i="250"/>
  <c r="K34" i="250"/>
  <c r="K35" i="250"/>
  <c r="K36" i="250"/>
  <c r="K37" i="250"/>
  <c r="K38" i="250"/>
  <c r="K39" i="250"/>
  <c r="K40" i="250"/>
  <c r="K41" i="250"/>
  <c r="K42" i="250"/>
  <c r="K43" i="250"/>
  <c r="K44" i="250"/>
  <c r="K45" i="250"/>
  <c r="K46" i="250"/>
  <c r="K47" i="250"/>
  <c r="K48" i="250"/>
  <c r="K49" i="250"/>
  <c r="K50" i="250"/>
  <c r="K51" i="250"/>
  <c r="K52" i="250"/>
  <c r="K53" i="250"/>
  <c r="K54" i="250"/>
  <c r="K55" i="250"/>
  <c r="K56" i="250"/>
  <c r="K57" i="250"/>
  <c r="K58" i="250"/>
  <c r="K59" i="250"/>
  <c r="K60" i="250"/>
  <c r="K61" i="250"/>
  <c r="K62" i="250"/>
  <c r="K63" i="250"/>
  <c r="K64" i="250"/>
  <c r="K65" i="250"/>
  <c r="K66" i="250"/>
  <c r="K67" i="250"/>
  <c r="K68" i="250"/>
  <c r="K69" i="250"/>
  <c r="K70" i="250"/>
  <c r="K71" i="250"/>
  <c r="K72" i="250"/>
  <c r="K73" i="250"/>
  <c r="K74" i="250"/>
  <c r="K75" i="250"/>
  <c r="K76" i="250"/>
  <c r="K77" i="250"/>
  <c r="K78" i="250"/>
  <c r="K79" i="250"/>
  <c r="K80" i="250"/>
  <c r="K81" i="250"/>
  <c r="K82" i="250"/>
  <c r="K83" i="250"/>
  <c r="K84" i="250"/>
  <c r="K85" i="250"/>
  <c r="K86" i="250"/>
  <c r="K87" i="250"/>
  <c r="K88" i="250"/>
  <c r="K89" i="250"/>
  <c r="K90" i="250"/>
  <c r="K91" i="250"/>
  <c r="K92" i="250"/>
  <c r="K93" i="250"/>
  <c r="K94" i="250"/>
  <c r="K95" i="250"/>
  <c r="K96" i="250"/>
  <c r="K97" i="250"/>
  <c r="K98" i="250"/>
  <c r="K99" i="250"/>
  <c r="K100" i="250"/>
  <c r="K5" i="251"/>
  <c r="I5" i="251" s="1"/>
  <c r="K6" i="251"/>
  <c r="I6" i="251" s="1"/>
  <c r="K7" i="251"/>
  <c r="K8" i="251"/>
  <c r="K9" i="251"/>
  <c r="K10" i="251"/>
  <c r="K11" i="251"/>
  <c r="K12" i="251"/>
  <c r="K13" i="251"/>
  <c r="K14" i="251"/>
  <c r="K15" i="251"/>
  <c r="K16" i="251"/>
  <c r="K17" i="251"/>
  <c r="K18" i="251"/>
  <c r="K19" i="251"/>
  <c r="K20" i="251"/>
  <c r="K21" i="251"/>
  <c r="K22" i="251"/>
  <c r="K23" i="251"/>
  <c r="K24" i="251"/>
  <c r="K25" i="251"/>
  <c r="K26" i="251"/>
  <c r="K27" i="251"/>
  <c r="K28" i="251"/>
  <c r="K29" i="251"/>
  <c r="K30" i="251"/>
  <c r="K31" i="251"/>
  <c r="K32" i="251"/>
  <c r="K33" i="251"/>
  <c r="K34" i="251"/>
  <c r="K35" i="251"/>
  <c r="K36" i="251"/>
  <c r="K37" i="251"/>
  <c r="K38" i="251"/>
  <c r="K39" i="251"/>
  <c r="K40" i="251"/>
  <c r="K41" i="251"/>
  <c r="K42" i="251"/>
  <c r="K43" i="251"/>
  <c r="K44" i="251"/>
  <c r="K45" i="251"/>
  <c r="K46" i="251"/>
  <c r="K47" i="251"/>
  <c r="K48" i="251"/>
  <c r="K49" i="251"/>
  <c r="K50" i="251"/>
  <c r="K51" i="251"/>
  <c r="K52" i="251"/>
  <c r="K53" i="251"/>
  <c r="K54" i="251"/>
  <c r="K55" i="251"/>
  <c r="K56" i="251"/>
  <c r="K57" i="251"/>
  <c r="K58" i="251"/>
  <c r="K59" i="251"/>
  <c r="K60" i="251"/>
  <c r="K61" i="251"/>
  <c r="K62" i="251"/>
  <c r="K63" i="251"/>
  <c r="K64" i="251"/>
  <c r="K65" i="251"/>
  <c r="K66" i="251"/>
  <c r="K67" i="251"/>
  <c r="K68" i="251"/>
  <c r="K69" i="251"/>
  <c r="K70" i="251"/>
  <c r="K71" i="251"/>
  <c r="K72" i="251"/>
  <c r="K73" i="251"/>
  <c r="K74" i="251"/>
  <c r="K75" i="251"/>
  <c r="K76" i="251"/>
  <c r="K77" i="251"/>
  <c r="K78" i="251"/>
  <c r="K79" i="251"/>
  <c r="K80" i="251"/>
  <c r="K81" i="251"/>
  <c r="K82" i="251"/>
  <c r="K83" i="251"/>
  <c r="K84" i="251"/>
  <c r="K85" i="251"/>
  <c r="K86" i="251"/>
  <c r="K87" i="251"/>
  <c r="K88" i="251"/>
  <c r="K89" i="251"/>
  <c r="K90" i="251"/>
  <c r="K91" i="251"/>
  <c r="K92" i="251"/>
  <c r="K93" i="251"/>
  <c r="K94" i="251"/>
  <c r="K95" i="251"/>
  <c r="K96" i="251"/>
  <c r="K97" i="251"/>
  <c r="K98" i="251"/>
  <c r="K99" i="251"/>
  <c r="K100" i="251"/>
  <c r="K5" i="252"/>
  <c r="I5" i="252" s="1"/>
  <c r="K6" i="252"/>
  <c r="I6" i="252" s="1"/>
  <c r="K7" i="252"/>
  <c r="I7" i="252" s="1"/>
  <c r="K8" i="252"/>
  <c r="I8" i="252" s="1"/>
  <c r="K9" i="252"/>
  <c r="I9" i="252" s="1"/>
  <c r="K10" i="252"/>
  <c r="I10" i="252" s="1"/>
  <c r="K11" i="252"/>
  <c r="K12" i="252"/>
  <c r="K13" i="252"/>
  <c r="K14" i="252"/>
  <c r="K15" i="252"/>
  <c r="K16" i="252"/>
  <c r="K17" i="252"/>
  <c r="K18" i="252"/>
  <c r="K19" i="252"/>
  <c r="K20" i="252"/>
  <c r="K21" i="252"/>
  <c r="K22" i="252"/>
  <c r="K23" i="252"/>
  <c r="K24" i="252"/>
  <c r="K25" i="252"/>
  <c r="K26" i="252"/>
  <c r="K27" i="252"/>
  <c r="K28" i="252"/>
  <c r="K29" i="252"/>
  <c r="K30" i="252"/>
  <c r="K31" i="252"/>
  <c r="K32" i="252"/>
  <c r="K33" i="252"/>
  <c r="K34" i="252"/>
  <c r="K35" i="252"/>
  <c r="K36" i="252"/>
  <c r="K37" i="252"/>
  <c r="K38" i="252"/>
  <c r="K39" i="252"/>
  <c r="K40" i="252"/>
  <c r="K41" i="252"/>
  <c r="K42" i="252"/>
  <c r="K43" i="252"/>
  <c r="K44" i="252"/>
  <c r="K45" i="252"/>
  <c r="K46" i="252"/>
  <c r="K47" i="252"/>
  <c r="K48" i="252"/>
  <c r="K49" i="252"/>
  <c r="K50" i="252"/>
  <c r="K51" i="252"/>
  <c r="K52" i="252"/>
  <c r="K53" i="252"/>
  <c r="K54" i="252"/>
  <c r="K55" i="252"/>
  <c r="K56" i="252"/>
  <c r="K57" i="252"/>
  <c r="K58" i="252"/>
  <c r="K59" i="252"/>
  <c r="K60" i="252"/>
  <c r="K61" i="252"/>
  <c r="K62" i="252"/>
  <c r="K63" i="252"/>
  <c r="K64" i="252"/>
  <c r="K65" i="252"/>
  <c r="K66" i="252"/>
  <c r="K67" i="252"/>
  <c r="K68" i="252"/>
  <c r="K69" i="252"/>
  <c r="K70" i="252"/>
  <c r="K71" i="252"/>
  <c r="K72" i="252"/>
  <c r="K73" i="252"/>
  <c r="K74" i="252"/>
  <c r="K75" i="252"/>
  <c r="K76" i="252"/>
  <c r="K77" i="252"/>
  <c r="K78" i="252"/>
  <c r="K79" i="252"/>
  <c r="K80" i="252"/>
  <c r="K81" i="252"/>
  <c r="K82" i="252"/>
  <c r="K83" i="252"/>
  <c r="K84" i="252"/>
  <c r="K85" i="252"/>
  <c r="K86" i="252"/>
  <c r="K87" i="252"/>
  <c r="K88" i="252"/>
  <c r="K89" i="252"/>
  <c r="K90" i="252"/>
  <c r="K91" i="252"/>
  <c r="K92" i="252"/>
  <c r="K93" i="252"/>
  <c r="K94" i="252"/>
  <c r="K95" i="252"/>
  <c r="K96" i="252"/>
  <c r="K97" i="252"/>
  <c r="K98" i="252"/>
  <c r="K99" i="252"/>
  <c r="K100" i="252"/>
  <c r="K5" i="253"/>
  <c r="I5" i="253" s="1"/>
  <c r="K6" i="253"/>
  <c r="I6" i="253" s="1"/>
  <c r="K7" i="253"/>
  <c r="I7" i="253" s="1"/>
  <c r="K8" i="253"/>
  <c r="I8" i="253" s="1"/>
  <c r="K9" i="253"/>
  <c r="I9" i="253" s="1"/>
  <c r="K10" i="253"/>
  <c r="I10" i="253" s="1"/>
  <c r="K11" i="253"/>
  <c r="I11" i="253" s="1"/>
  <c r="K12" i="253"/>
  <c r="I12" i="253" s="1"/>
  <c r="K13" i="253"/>
  <c r="I13" i="253" s="1"/>
  <c r="K14" i="253"/>
  <c r="I14" i="253" s="1"/>
  <c r="K15" i="253"/>
  <c r="I15" i="253" s="1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K31" i="253"/>
  <c r="K32" i="253"/>
  <c r="K33" i="253"/>
  <c r="K34" i="253"/>
  <c r="K35" i="253"/>
  <c r="K36" i="253"/>
  <c r="K37" i="253"/>
  <c r="K38" i="253"/>
  <c r="K39" i="253"/>
  <c r="K40" i="253"/>
  <c r="K41" i="253"/>
  <c r="K42" i="253"/>
  <c r="K43" i="253"/>
  <c r="K44" i="253"/>
  <c r="K45" i="253"/>
  <c r="K46" i="253"/>
  <c r="K47" i="253"/>
  <c r="K48" i="253"/>
  <c r="K49" i="253"/>
  <c r="K50" i="253"/>
  <c r="K51" i="253"/>
  <c r="K52" i="253"/>
  <c r="K53" i="253"/>
  <c r="K54" i="253"/>
  <c r="K55" i="253"/>
  <c r="K56" i="253"/>
  <c r="K57" i="253"/>
  <c r="K58" i="253"/>
  <c r="K59" i="253"/>
  <c r="K60" i="253"/>
  <c r="K61" i="253"/>
  <c r="K62" i="253"/>
  <c r="K63" i="253"/>
  <c r="K64" i="253"/>
  <c r="K65" i="253"/>
  <c r="K66" i="253"/>
  <c r="K67" i="253"/>
  <c r="K68" i="253"/>
  <c r="K69" i="253"/>
  <c r="K70" i="253"/>
  <c r="K71" i="253"/>
  <c r="K72" i="253"/>
  <c r="K73" i="253"/>
  <c r="K74" i="253"/>
  <c r="K75" i="253"/>
  <c r="K76" i="253"/>
  <c r="K77" i="253"/>
  <c r="K78" i="253"/>
  <c r="K79" i="253"/>
  <c r="K80" i="253"/>
  <c r="K81" i="253"/>
  <c r="K82" i="253"/>
  <c r="K83" i="253"/>
  <c r="K84" i="253"/>
  <c r="K85" i="253"/>
  <c r="K86" i="253"/>
  <c r="K87" i="253"/>
  <c r="K88" i="253"/>
  <c r="K89" i="253"/>
  <c r="K90" i="253"/>
  <c r="K91" i="253"/>
  <c r="K92" i="253"/>
  <c r="K93" i="253"/>
  <c r="K94" i="253"/>
  <c r="K95" i="253"/>
  <c r="K96" i="253"/>
  <c r="K97" i="253"/>
  <c r="K98" i="253"/>
  <c r="K99" i="253"/>
  <c r="K100" i="253"/>
  <c r="K5" i="255"/>
  <c r="I5" i="255" s="1"/>
  <c r="K6" i="255"/>
  <c r="I6" i="255" s="1"/>
  <c r="K7" i="255"/>
  <c r="I7" i="255" s="1"/>
  <c r="K8" i="255"/>
  <c r="I8" i="255" s="1"/>
  <c r="K9" i="255"/>
  <c r="I9" i="255" s="1"/>
  <c r="K10" i="255"/>
  <c r="I10" i="255" s="1"/>
  <c r="K11" i="255"/>
  <c r="K12" i="255"/>
  <c r="K13" i="255"/>
  <c r="K14" i="255"/>
  <c r="K15" i="255"/>
  <c r="K16" i="255"/>
  <c r="K17" i="255"/>
  <c r="K18" i="255"/>
  <c r="K19" i="255"/>
  <c r="K20" i="255"/>
  <c r="K21" i="255"/>
  <c r="K22" i="255"/>
  <c r="K23" i="255"/>
  <c r="K24" i="255"/>
  <c r="K25" i="255"/>
  <c r="K26" i="255"/>
  <c r="K27" i="255"/>
  <c r="K28" i="255"/>
  <c r="K29" i="255"/>
  <c r="K30" i="255"/>
  <c r="K31" i="255"/>
  <c r="K32" i="255"/>
  <c r="K33" i="255"/>
  <c r="K34" i="255"/>
  <c r="K35" i="255"/>
  <c r="K36" i="255"/>
  <c r="K37" i="255"/>
  <c r="K38" i="255"/>
  <c r="K39" i="255"/>
  <c r="K40" i="255"/>
  <c r="K41" i="255"/>
  <c r="K42" i="255"/>
  <c r="K43" i="255"/>
  <c r="K44" i="255"/>
  <c r="K45" i="255"/>
  <c r="K46" i="255"/>
  <c r="K47" i="255"/>
  <c r="K48" i="255"/>
  <c r="K49" i="255"/>
  <c r="K50" i="255"/>
  <c r="K51" i="255"/>
  <c r="K52" i="255"/>
  <c r="K53" i="255"/>
  <c r="K54" i="255"/>
  <c r="K55" i="255"/>
  <c r="K56" i="255"/>
  <c r="K57" i="255"/>
  <c r="K58" i="255"/>
  <c r="K59" i="255"/>
  <c r="K60" i="255"/>
  <c r="K61" i="255"/>
  <c r="K62" i="255"/>
  <c r="K63" i="255"/>
  <c r="K64" i="255"/>
  <c r="K65" i="255"/>
  <c r="K66" i="255"/>
  <c r="K67" i="255"/>
  <c r="K68" i="255"/>
  <c r="K69" i="255"/>
  <c r="K70" i="255"/>
  <c r="K71" i="255"/>
  <c r="K72" i="255"/>
  <c r="K73" i="255"/>
  <c r="K74" i="255"/>
  <c r="K75" i="255"/>
  <c r="K76" i="255"/>
  <c r="K77" i="255"/>
  <c r="K78" i="255"/>
  <c r="K79" i="255"/>
  <c r="K80" i="255"/>
  <c r="K81" i="255"/>
  <c r="K82" i="255"/>
  <c r="K83" i="255"/>
  <c r="K84" i="255"/>
  <c r="K85" i="255"/>
  <c r="K86" i="255"/>
  <c r="K87" i="255"/>
  <c r="K88" i="255"/>
  <c r="K89" i="255"/>
  <c r="K90" i="255"/>
  <c r="K91" i="255"/>
  <c r="K92" i="255"/>
  <c r="K93" i="255"/>
  <c r="K94" i="255"/>
  <c r="K95" i="255"/>
  <c r="K96" i="255"/>
  <c r="K97" i="255"/>
  <c r="K98" i="255"/>
  <c r="K99" i="255"/>
  <c r="K100" i="255"/>
  <c r="K4" i="248"/>
  <c r="I4" i="248" s="1"/>
  <c r="K4" i="249"/>
  <c r="I4" i="249" s="1"/>
  <c r="K4" i="250"/>
  <c r="I4" i="250" s="1"/>
  <c r="K4" i="251"/>
  <c r="I4" i="251" s="1"/>
  <c r="K4" i="252"/>
  <c r="I4" i="252" s="1"/>
  <c r="K4" i="253"/>
  <c r="I4" i="253" s="1"/>
  <c r="K4" i="255"/>
  <c r="I4" i="255" s="1"/>
  <c r="J12" i="256"/>
  <c r="J13" i="256"/>
  <c r="J12" i="257"/>
  <c r="J13" i="257"/>
  <c r="J12" i="258"/>
  <c r="J13" i="258"/>
  <c r="J13" i="260"/>
  <c r="J12" i="262"/>
  <c r="J13" i="262"/>
  <c r="J12" i="259"/>
  <c r="J13" i="259"/>
  <c r="K5" i="256"/>
  <c r="I5" i="256" s="1"/>
  <c r="K6" i="256"/>
  <c r="I6" i="256" s="1"/>
  <c r="K7" i="256"/>
  <c r="I7" i="256" s="1"/>
  <c r="K8" i="256"/>
  <c r="I8" i="256" s="1"/>
  <c r="K9" i="256"/>
  <c r="I9" i="256" s="1"/>
  <c r="K10" i="256"/>
  <c r="I10" i="256" s="1"/>
  <c r="K11" i="256"/>
  <c r="I11" i="256" s="1"/>
  <c r="K12" i="256"/>
  <c r="K13" i="256"/>
  <c r="K14" i="256"/>
  <c r="K15" i="256"/>
  <c r="K16" i="256"/>
  <c r="K17" i="256"/>
  <c r="K18" i="256"/>
  <c r="K19" i="256"/>
  <c r="K20" i="256"/>
  <c r="K21" i="256"/>
  <c r="K22" i="256"/>
  <c r="K23" i="256"/>
  <c r="K24" i="256"/>
  <c r="K25" i="256"/>
  <c r="K26" i="256"/>
  <c r="K27" i="256"/>
  <c r="K28" i="256"/>
  <c r="K29" i="256"/>
  <c r="K30" i="256"/>
  <c r="K31" i="256"/>
  <c r="K32" i="256"/>
  <c r="K33" i="256"/>
  <c r="K34" i="256"/>
  <c r="K35" i="256"/>
  <c r="K36" i="256"/>
  <c r="K37" i="256"/>
  <c r="K38" i="256"/>
  <c r="K39" i="256"/>
  <c r="K40" i="256"/>
  <c r="K41" i="256"/>
  <c r="K42" i="256"/>
  <c r="K43" i="256"/>
  <c r="K44" i="256"/>
  <c r="K45" i="256"/>
  <c r="K46" i="256"/>
  <c r="K47" i="256"/>
  <c r="K48" i="256"/>
  <c r="K49" i="256"/>
  <c r="K50" i="256"/>
  <c r="K51" i="256"/>
  <c r="K52" i="256"/>
  <c r="K53" i="256"/>
  <c r="K54" i="256"/>
  <c r="K55" i="256"/>
  <c r="K56" i="256"/>
  <c r="K57" i="256"/>
  <c r="K58" i="256"/>
  <c r="K59" i="256"/>
  <c r="K60" i="256"/>
  <c r="K61" i="256"/>
  <c r="K62" i="256"/>
  <c r="K63" i="256"/>
  <c r="K64" i="256"/>
  <c r="K65" i="256"/>
  <c r="K66" i="256"/>
  <c r="K67" i="256"/>
  <c r="K68" i="256"/>
  <c r="K69" i="256"/>
  <c r="K70" i="256"/>
  <c r="K71" i="256"/>
  <c r="K72" i="256"/>
  <c r="K73" i="256"/>
  <c r="K74" i="256"/>
  <c r="K75" i="256"/>
  <c r="K76" i="256"/>
  <c r="K77" i="256"/>
  <c r="K78" i="256"/>
  <c r="K79" i="256"/>
  <c r="K80" i="256"/>
  <c r="K81" i="256"/>
  <c r="K82" i="256"/>
  <c r="K83" i="256"/>
  <c r="K84" i="256"/>
  <c r="K85" i="256"/>
  <c r="K86" i="256"/>
  <c r="K87" i="256"/>
  <c r="K88" i="256"/>
  <c r="K89" i="256"/>
  <c r="K90" i="256"/>
  <c r="K91" i="256"/>
  <c r="K92" i="256"/>
  <c r="K93" i="256"/>
  <c r="K94" i="256"/>
  <c r="K95" i="256"/>
  <c r="K96" i="256"/>
  <c r="K97" i="256"/>
  <c r="K98" i="256"/>
  <c r="K99" i="256"/>
  <c r="K100" i="256"/>
  <c r="K5" i="257"/>
  <c r="I5" i="257" s="1"/>
  <c r="K6" i="257"/>
  <c r="I6" i="257" s="1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K31" i="257"/>
  <c r="K32" i="257"/>
  <c r="K33" i="257"/>
  <c r="K34" i="257"/>
  <c r="K35" i="257"/>
  <c r="K36" i="257"/>
  <c r="K37" i="257"/>
  <c r="K38" i="257"/>
  <c r="K39" i="257"/>
  <c r="K40" i="257"/>
  <c r="K41" i="257"/>
  <c r="K42" i="257"/>
  <c r="K43" i="257"/>
  <c r="K44" i="257"/>
  <c r="K45" i="257"/>
  <c r="K46" i="257"/>
  <c r="K47" i="257"/>
  <c r="K48" i="257"/>
  <c r="K49" i="257"/>
  <c r="K50" i="257"/>
  <c r="K51" i="257"/>
  <c r="K52" i="257"/>
  <c r="K53" i="257"/>
  <c r="K54" i="257"/>
  <c r="K55" i="257"/>
  <c r="K56" i="257"/>
  <c r="K57" i="257"/>
  <c r="K58" i="257"/>
  <c r="K59" i="257"/>
  <c r="K60" i="257"/>
  <c r="K61" i="257"/>
  <c r="K62" i="257"/>
  <c r="K63" i="257"/>
  <c r="K64" i="257"/>
  <c r="K65" i="257"/>
  <c r="K66" i="257"/>
  <c r="K67" i="257"/>
  <c r="K68" i="257"/>
  <c r="K69" i="257"/>
  <c r="K70" i="257"/>
  <c r="K71" i="257"/>
  <c r="K72" i="257"/>
  <c r="K73" i="257"/>
  <c r="K74" i="257"/>
  <c r="K75" i="257"/>
  <c r="K76" i="257"/>
  <c r="K77" i="257"/>
  <c r="K78" i="257"/>
  <c r="K79" i="257"/>
  <c r="K80" i="257"/>
  <c r="K81" i="257"/>
  <c r="K82" i="257"/>
  <c r="K83" i="257"/>
  <c r="K84" i="257"/>
  <c r="K85" i="257"/>
  <c r="K86" i="257"/>
  <c r="K87" i="257"/>
  <c r="K88" i="257"/>
  <c r="K89" i="257"/>
  <c r="K90" i="257"/>
  <c r="K91" i="257"/>
  <c r="K92" i="257"/>
  <c r="K93" i="257"/>
  <c r="K94" i="257"/>
  <c r="K95" i="257"/>
  <c r="K96" i="257"/>
  <c r="K97" i="257"/>
  <c r="K98" i="257"/>
  <c r="K99" i="257"/>
  <c r="K100" i="257"/>
  <c r="K5" i="258"/>
  <c r="I5" i="258" s="1"/>
  <c r="K6" i="258"/>
  <c r="I6" i="258" s="1"/>
  <c r="K7" i="258"/>
  <c r="I7" i="258" s="1"/>
  <c r="K8" i="258"/>
  <c r="K9" i="258"/>
  <c r="K10" i="258"/>
  <c r="K11" i="258"/>
  <c r="K12" i="258"/>
  <c r="K13" i="258"/>
  <c r="K14" i="258"/>
  <c r="K15" i="258"/>
  <c r="K16" i="258"/>
  <c r="K17" i="258"/>
  <c r="K18" i="258"/>
  <c r="K19" i="258"/>
  <c r="K20" i="258"/>
  <c r="K21" i="258"/>
  <c r="K22" i="258"/>
  <c r="K23" i="258"/>
  <c r="K24" i="258"/>
  <c r="K25" i="258"/>
  <c r="K26" i="258"/>
  <c r="K27" i="258"/>
  <c r="K28" i="258"/>
  <c r="K29" i="258"/>
  <c r="K30" i="258"/>
  <c r="K31" i="258"/>
  <c r="K32" i="258"/>
  <c r="K33" i="258"/>
  <c r="K34" i="258"/>
  <c r="K35" i="258"/>
  <c r="K36" i="258"/>
  <c r="K37" i="258"/>
  <c r="K38" i="258"/>
  <c r="K39" i="258"/>
  <c r="K40" i="258"/>
  <c r="K41" i="258"/>
  <c r="K42" i="258"/>
  <c r="K43" i="258"/>
  <c r="K44" i="258"/>
  <c r="K45" i="258"/>
  <c r="K46" i="258"/>
  <c r="K47" i="258"/>
  <c r="K48" i="258"/>
  <c r="K49" i="258"/>
  <c r="K50" i="258"/>
  <c r="K51" i="258"/>
  <c r="K52" i="258"/>
  <c r="K53" i="258"/>
  <c r="K54" i="258"/>
  <c r="K55" i="258"/>
  <c r="K56" i="258"/>
  <c r="K57" i="258"/>
  <c r="K58" i="258"/>
  <c r="K59" i="258"/>
  <c r="K60" i="258"/>
  <c r="K61" i="258"/>
  <c r="K62" i="258"/>
  <c r="K63" i="258"/>
  <c r="K64" i="258"/>
  <c r="K65" i="258"/>
  <c r="K66" i="258"/>
  <c r="K67" i="258"/>
  <c r="K68" i="258"/>
  <c r="K69" i="258"/>
  <c r="K70" i="258"/>
  <c r="K71" i="258"/>
  <c r="K72" i="258"/>
  <c r="K73" i="258"/>
  <c r="K74" i="258"/>
  <c r="K75" i="258"/>
  <c r="K76" i="258"/>
  <c r="K77" i="258"/>
  <c r="K78" i="258"/>
  <c r="K79" i="258"/>
  <c r="K80" i="258"/>
  <c r="K81" i="258"/>
  <c r="K82" i="258"/>
  <c r="K83" i="258"/>
  <c r="K84" i="258"/>
  <c r="K85" i="258"/>
  <c r="K86" i="258"/>
  <c r="K87" i="258"/>
  <c r="K88" i="258"/>
  <c r="K89" i="258"/>
  <c r="K90" i="258"/>
  <c r="K91" i="258"/>
  <c r="K92" i="258"/>
  <c r="K93" i="258"/>
  <c r="K94" i="258"/>
  <c r="K95" i="258"/>
  <c r="K96" i="258"/>
  <c r="K97" i="258"/>
  <c r="K98" i="258"/>
  <c r="K99" i="258"/>
  <c r="K100" i="258"/>
  <c r="K5" i="259"/>
  <c r="I5" i="259" s="1"/>
  <c r="K6" i="259"/>
  <c r="I6" i="259" s="1"/>
  <c r="K7" i="259"/>
  <c r="I7" i="259" s="1"/>
  <c r="K8" i="259"/>
  <c r="I8" i="259" s="1"/>
  <c r="K9" i="259"/>
  <c r="I9" i="259" s="1"/>
  <c r="K10" i="259"/>
  <c r="I10" i="259" s="1"/>
  <c r="K11" i="259"/>
  <c r="I11" i="259" s="1"/>
  <c r="K12" i="259"/>
  <c r="K13" i="259"/>
  <c r="K14" i="259"/>
  <c r="K15" i="259"/>
  <c r="K16" i="259"/>
  <c r="K17" i="259"/>
  <c r="K18" i="259"/>
  <c r="K19" i="259"/>
  <c r="K20" i="259"/>
  <c r="K21" i="259"/>
  <c r="K22" i="259"/>
  <c r="K23" i="259"/>
  <c r="K24" i="259"/>
  <c r="K25" i="259"/>
  <c r="K26" i="259"/>
  <c r="K27" i="259"/>
  <c r="K28" i="259"/>
  <c r="K29" i="259"/>
  <c r="K30" i="259"/>
  <c r="K31" i="259"/>
  <c r="K32" i="259"/>
  <c r="K33" i="259"/>
  <c r="K34" i="259"/>
  <c r="K35" i="259"/>
  <c r="K36" i="259"/>
  <c r="K37" i="259"/>
  <c r="K38" i="259"/>
  <c r="K39" i="259"/>
  <c r="K40" i="259"/>
  <c r="K41" i="259"/>
  <c r="K42" i="259"/>
  <c r="K43" i="259"/>
  <c r="K44" i="259"/>
  <c r="K45" i="259"/>
  <c r="K46" i="259"/>
  <c r="K47" i="259"/>
  <c r="K48" i="259"/>
  <c r="K49" i="259"/>
  <c r="K50" i="259"/>
  <c r="K51" i="259"/>
  <c r="K52" i="259"/>
  <c r="K53" i="259"/>
  <c r="K54" i="259"/>
  <c r="K55" i="259"/>
  <c r="K56" i="259"/>
  <c r="K57" i="259"/>
  <c r="K58" i="259"/>
  <c r="K59" i="259"/>
  <c r="K60" i="259"/>
  <c r="K61" i="259"/>
  <c r="K62" i="259"/>
  <c r="K63" i="259"/>
  <c r="K64" i="259"/>
  <c r="K65" i="259"/>
  <c r="K66" i="259"/>
  <c r="K67" i="259"/>
  <c r="K68" i="259"/>
  <c r="K69" i="259"/>
  <c r="K70" i="259"/>
  <c r="K71" i="259"/>
  <c r="K72" i="259"/>
  <c r="K73" i="259"/>
  <c r="K74" i="259"/>
  <c r="K75" i="259"/>
  <c r="K76" i="259"/>
  <c r="K77" i="259"/>
  <c r="K78" i="259"/>
  <c r="K79" i="259"/>
  <c r="K80" i="259"/>
  <c r="K81" i="259"/>
  <c r="K82" i="259"/>
  <c r="K83" i="259"/>
  <c r="K84" i="259"/>
  <c r="K85" i="259"/>
  <c r="K86" i="259"/>
  <c r="K87" i="259"/>
  <c r="K88" i="259"/>
  <c r="K89" i="259"/>
  <c r="K90" i="259"/>
  <c r="K91" i="259"/>
  <c r="K92" i="259"/>
  <c r="K93" i="259"/>
  <c r="K94" i="259"/>
  <c r="K95" i="259"/>
  <c r="K96" i="259"/>
  <c r="K97" i="259"/>
  <c r="K98" i="259"/>
  <c r="K99" i="259"/>
  <c r="K100" i="259"/>
  <c r="K5" i="260"/>
  <c r="I5" i="260" s="1"/>
  <c r="K6" i="260"/>
  <c r="I6" i="260" s="1"/>
  <c r="K7" i="260"/>
  <c r="I7" i="260" s="1"/>
  <c r="K8" i="260"/>
  <c r="I8" i="260" s="1"/>
  <c r="K9" i="260"/>
  <c r="I9" i="260" s="1"/>
  <c r="K10" i="260"/>
  <c r="I10" i="260" s="1"/>
  <c r="K11" i="260"/>
  <c r="I11" i="260" s="1"/>
  <c r="K12" i="260"/>
  <c r="I12" i="260" s="1"/>
  <c r="J12" i="260" s="1"/>
  <c r="K13" i="260"/>
  <c r="K14" i="260"/>
  <c r="K15" i="260"/>
  <c r="K16" i="260"/>
  <c r="K17" i="260"/>
  <c r="K18" i="260"/>
  <c r="K19" i="260"/>
  <c r="K20" i="260"/>
  <c r="K21" i="260"/>
  <c r="K22" i="260"/>
  <c r="K23" i="260"/>
  <c r="K24" i="260"/>
  <c r="K25" i="260"/>
  <c r="K26" i="260"/>
  <c r="K27" i="260"/>
  <c r="K28" i="260"/>
  <c r="K29" i="260"/>
  <c r="K30" i="260"/>
  <c r="K31" i="260"/>
  <c r="K32" i="260"/>
  <c r="K33" i="260"/>
  <c r="K34" i="260"/>
  <c r="K35" i="260"/>
  <c r="K36" i="260"/>
  <c r="K37" i="260"/>
  <c r="K38" i="260"/>
  <c r="K39" i="260"/>
  <c r="K40" i="260"/>
  <c r="K41" i="260"/>
  <c r="K42" i="260"/>
  <c r="K43" i="260"/>
  <c r="K44" i="260"/>
  <c r="K45" i="260"/>
  <c r="K46" i="260"/>
  <c r="K47" i="260"/>
  <c r="K48" i="260"/>
  <c r="K49" i="260"/>
  <c r="K50" i="260"/>
  <c r="K51" i="260"/>
  <c r="K52" i="260"/>
  <c r="K53" i="260"/>
  <c r="K54" i="260"/>
  <c r="K55" i="260"/>
  <c r="K56" i="260"/>
  <c r="K57" i="260"/>
  <c r="K58" i="260"/>
  <c r="K59" i="260"/>
  <c r="K60" i="260"/>
  <c r="K61" i="260"/>
  <c r="K62" i="260"/>
  <c r="K63" i="260"/>
  <c r="K64" i="260"/>
  <c r="K65" i="260"/>
  <c r="K66" i="260"/>
  <c r="K67" i="260"/>
  <c r="K68" i="260"/>
  <c r="K69" i="260"/>
  <c r="K70" i="260"/>
  <c r="K71" i="260"/>
  <c r="K72" i="260"/>
  <c r="K73" i="260"/>
  <c r="K74" i="260"/>
  <c r="K75" i="260"/>
  <c r="K76" i="260"/>
  <c r="K77" i="260"/>
  <c r="K78" i="260"/>
  <c r="K79" i="260"/>
  <c r="K80" i="260"/>
  <c r="K81" i="260"/>
  <c r="K82" i="260"/>
  <c r="K83" i="260"/>
  <c r="K84" i="260"/>
  <c r="K85" i="260"/>
  <c r="K86" i="260"/>
  <c r="K87" i="260"/>
  <c r="K88" i="260"/>
  <c r="K89" i="260"/>
  <c r="K90" i="260"/>
  <c r="K91" i="260"/>
  <c r="K92" i="260"/>
  <c r="K93" i="260"/>
  <c r="K94" i="260"/>
  <c r="K95" i="260"/>
  <c r="K96" i="260"/>
  <c r="K97" i="260"/>
  <c r="K98" i="260"/>
  <c r="K99" i="260"/>
  <c r="K100" i="260"/>
  <c r="K5" i="261"/>
  <c r="I5" i="261" s="1"/>
  <c r="K6" i="261"/>
  <c r="I6" i="261" s="1"/>
  <c r="K7" i="261"/>
  <c r="I7" i="261" s="1"/>
  <c r="K8" i="261"/>
  <c r="I8" i="261" s="1"/>
  <c r="K9" i="261"/>
  <c r="I9" i="261" s="1"/>
  <c r="K10" i="261"/>
  <c r="I10" i="261" s="1"/>
  <c r="K11" i="261"/>
  <c r="I11" i="261" s="1"/>
  <c r="K12" i="261"/>
  <c r="I12" i="261" s="1"/>
  <c r="J12" i="261" s="1"/>
  <c r="K13" i="261"/>
  <c r="I13" i="261" s="1"/>
  <c r="J13" i="261" s="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K30" i="261"/>
  <c r="K31" i="261"/>
  <c r="K32" i="261"/>
  <c r="K33" i="261"/>
  <c r="K34" i="261"/>
  <c r="K35" i="261"/>
  <c r="K36" i="261"/>
  <c r="K37" i="261"/>
  <c r="K38" i="261"/>
  <c r="K39" i="261"/>
  <c r="K40" i="261"/>
  <c r="K41" i="261"/>
  <c r="K42" i="261"/>
  <c r="K43" i="261"/>
  <c r="K44" i="261"/>
  <c r="K45" i="261"/>
  <c r="K46" i="261"/>
  <c r="K47" i="261"/>
  <c r="K48" i="261"/>
  <c r="K49" i="261"/>
  <c r="K50" i="261"/>
  <c r="K51" i="261"/>
  <c r="K52" i="261"/>
  <c r="K53" i="261"/>
  <c r="K54" i="261"/>
  <c r="K55" i="261"/>
  <c r="K56" i="261"/>
  <c r="K57" i="261"/>
  <c r="K58" i="261"/>
  <c r="K59" i="261"/>
  <c r="K60" i="261"/>
  <c r="K61" i="261"/>
  <c r="K62" i="261"/>
  <c r="K63" i="261"/>
  <c r="K64" i="261"/>
  <c r="K65" i="261"/>
  <c r="K66" i="261"/>
  <c r="K67" i="261"/>
  <c r="K68" i="261"/>
  <c r="K69" i="261"/>
  <c r="K70" i="261"/>
  <c r="K71" i="261"/>
  <c r="K72" i="261"/>
  <c r="K73" i="261"/>
  <c r="K74" i="261"/>
  <c r="K75" i="261"/>
  <c r="K76" i="261"/>
  <c r="K77" i="261"/>
  <c r="K78" i="261"/>
  <c r="K79" i="261"/>
  <c r="K80" i="261"/>
  <c r="K81" i="261"/>
  <c r="K82" i="261"/>
  <c r="K83" i="261"/>
  <c r="K84" i="261"/>
  <c r="K85" i="261"/>
  <c r="K86" i="261"/>
  <c r="K87" i="261"/>
  <c r="K88" i="261"/>
  <c r="K89" i="261"/>
  <c r="K90" i="261"/>
  <c r="K91" i="261"/>
  <c r="K92" i="261"/>
  <c r="K93" i="261"/>
  <c r="K94" i="261"/>
  <c r="K95" i="261"/>
  <c r="K96" i="261"/>
  <c r="K97" i="261"/>
  <c r="K98" i="261"/>
  <c r="K99" i="261"/>
  <c r="K100" i="261"/>
  <c r="K5" i="262"/>
  <c r="I5" i="262" s="1"/>
  <c r="K6" i="262"/>
  <c r="I6" i="262" s="1"/>
  <c r="K7" i="262"/>
  <c r="I7" i="262" s="1"/>
  <c r="K8" i="262"/>
  <c r="I8" i="262" s="1"/>
  <c r="K9" i="262"/>
  <c r="I9" i="262" s="1"/>
  <c r="K10" i="262"/>
  <c r="I10" i="262" s="1"/>
  <c r="K11" i="262"/>
  <c r="I11" i="262" s="1"/>
  <c r="K12" i="262"/>
  <c r="K13" i="262"/>
  <c r="K14" i="262"/>
  <c r="K15" i="262"/>
  <c r="K16" i="262"/>
  <c r="K17" i="262"/>
  <c r="K18" i="262"/>
  <c r="K19" i="262"/>
  <c r="K20" i="262"/>
  <c r="K21" i="262"/>
  <c r="K22" i="262"/>
  <c r="K23" i="262"/>
  <c r="K24" i="262"/>
  <c r="K25" i="262"/>
  <c r="K26" i="262"/>
  <c r="K27" i="262"/>
  <c r="K28" i="262"/>
  <c r="K29" i="262"/>
  <c r="K30" i="262"/>
  <c r="K31" i="262"/>
  <c r="K32" i="262"/>
  <c r="K33" i="262"/>
  <c r="K34" i="262"/>
  <c r="K35" i="262"/>
  <c r="K36" i="262"/>
  <c r="K37" i="262"/>
  <c r="K38" i="262"/>
  <c r="K39" i="262"/>
  <c r="K40" i="262"/>
  <c r="K41" i="262"/>
  <c r="K42" i="262"/>
  <c r="K43" i="262"/>
  <c r="K44" i="262"/>
  <c r="K45" i="262"/>
  <c r="K46" i="262"/>
  <c r="K47" i="262"/>
  <c r="K48" i="262"/>
  <c r="K49" i="262"/>
  <c r="K50" i="262"/>
  <c r="K51" i="262"/>
  <c r="K52" i="262"/>
  <c r="K53" i="262"/>
  <c r="K54" i="262"/>
  <c r="K55" i="262"/>
  <c r="K56" i="262"/>
  <c r="K57" i="262"/>
  <c r="K58" i="262"/>
  <c r="K59" i="262"/>
  <c r="K60" i="262"/>
  <c r="K61" i="262"/>
  <c r="K62" i="262"/>
  <c r="K63" i="262"/>
  <c r="K64" i="262"/>
  <c r="K65" i="262"/>
  <c r="K66" i="262"/>
  <c r="K67" i="262"/>
  <c r="K68" i="262"/>
  <c r="K69" i="262"/>
  <c r="K70" i="262"/>
  <c r="K71" i="262"/>
  <c r="K72" i="262"/>
  <c r="K73" i="262"/>
  <c r="K74" i="262"/>
  <c r="K75" i="262"/>
  <c r="K76" i="262"/>
  <c r="K77" i="262"/>
  <c r="K78" i="262"/>
  <c r="K79" i="262"/>
  <c r="K80" i="262"/>
  <c r="K81" i="262"/>
  <c r="K82" i="262"/>
  <c r="K83" i="262"/>
  <c r="K84" i="262"/>
  <c r="K85" i="262"/>
  <c r="K86" i="262"/>
  <c r="K87" i="262"/>
  <c r="K88" i="262"/>
  <c r="K89" i="262"/>
  <c r="K90" i="262"/>
  <c r="K91" i="262"/>
  <c r="K92" i="262"/>
  <c r="K93" i="262"/>
  <c r="K94" i="262"/>
  <c r="K95" i="262"/>
  <c r="K96" i="262"/>
  <c r="K97" i="262"/>
  <c r="K98" i="262"/>
  <c r="K99" i="262"/>
  <c r="K100" i="262"/>
  <c r="K4" i="256"/>
  <c r="I4" i="256" s="1"/>
  <c r="K4" i="257"/>
  <c r="I4" i="257" s="1"/>
  <c r="K4" i="258"/>
  <c r="I4" i="258" s="1"/>
  <c r="K4" i="259"/>
  <c r="I4" i="259" s="1"/>
  <c r="K4" i="260"/>
  <c r="I4" i="260" s="1"/>
  <c r="K4" i="261"/>
  <c r="I4" i="261" s="1"/>
  <c r="K4" i="262"/>
  <c r="I4" i="262" s="1"/>
  <c r="K5" i="263"/>
  <c r="I5" i="263" s="1"/>
  <c r="K6" i="263"/>
  <c r="I6" i="263" s="1"/>
  <c r="K7" i="263"/>
  <c r="I7" i="263" s="1"/>
  <c r="K8" i="263"/>
  <c r="I8" i="263" s="1"/>
  <c r="K9" i="263"/>
  <c r="K10" i="263"/>
  <c r="K11" i="263"/>
  <c r="K12" i="263"/>
  <c r="K13" i="263"/>
  <c r="K14" i="263"/>
  <c r="K15" i="263"/>
  <c r="K16" i="263"/>
  <c r="K17" i="263"/>
  <c r="K18" i="263"/>
  <c r="K19" i="263"/>
  <c r="K20" i="263"/>
  <c r="K21" i="263"/>
  <c r="K22" i="263"/>
  <c r="K23" i="263"/>
  <c r="K24" i="263"/>
  <c r="K25" i="263"/>
  <c r="K26" i="263"/>
  <c r="K27" i="263"/>
  <c r="K28" i="263"/>
  <c r="K29" i="263"/>
  <c r="K30" i="263"/>
  <c r="K31" i="263"/>
  <c r="K32" i="263"/>
  <c r="K33" i="263"/>
  <c r="K34" i="263"/>
  <c r="K35" i="263"/>
  <c r="K36" i="263"/>
  <c r="K37" i="263"/>
  <c r="K38" i="263"/>
  <c r="K39" i="263"/>
  <c r="K40" i="263"/>
  <c r="K41" i="263"/>
  <c r="K42" i="263"/>
  <c r="K43" i="263"/>
  <c r="K44" i="263"/>
  <c r="K45" i="263"/>
  <c r="K46" i="263"/>
  <c r="K47" i="263"/>
  <c r="K48" i="263"/>
  <c r="K49" i="263"/>
  <c r="K50" i="263"/>
  <c r="K51" i="263"/>
  <c r="K52" i="263"/>
  <c r="K53" i="263"/>
  <c r="K54" i="263"/>
  <c r="K55" i="263"/>
  <c r="K56" i="263"/>
  <c r="K57" i="263"/>
  <c r="K58" i="263"/>
  <c r="K59" i="263"/>
  <c r="K60" i="263"/>
  <c r="K61" i="263"/>
  <c r="K62" i="263"/>
  <c r="K63" i="263"/>
  <c r="K64" i="263"/>
  <c r="K65" i="263"/>
  <c r="K66" i="263"/>
  <c r="K67" i="263"/>
  <c r="K68" i="263"/>
  <c r="K69" i="263"/>
  <c r="K70" i="263"/>
  <c r="K71" i="263"/>
  <c r="K72" i="263"/>
  <c r="K73" i="263"/>
  <c r="K74" i="263"/>
  <c r="K75" i="263"/>
  <c r="K76" i="263"/>
  <c r="K77" i="263"/>
  <c r="K78" i="263"/>
  <c r="K79" i="263"/>
  <c r="K80" i="263"/>
  <c r="K81" i="263"/>
  <c r="K82" i="263"/>
  <c r="K83" i="263"/>
  <c r="K84" i="263"/>
  <c r="K85" i="263"/>
  <c r="K86" i="263"/>
  <c r="K87" i="263"/>
  <c r="K88" i="263"/>
  <c r="K89" i="263"/>
  <c r="K90" i="263"/>
  <c r="K91" i="263"/>
  <c r="K92" i="263"/>
  <c r="K93" i="263"/>
  <c r="K94" i="263"/>
  <c r="K95" i="263"/>
  <c r="K96" i="263"/>
  <c r="K97" i="263"/>
  <c r="K98" i="263"/>
  <c r="K99" i="263"/>
  <c r="K100" i="263"/>
  <c r="K5" i="264"/>
  <c r="I5" i="264" s="1"/>
  <c r="K6" i="264"/>
  <c r="I6" i="264" s="1"/>
  <c r="K7" i="264"/>
  <c r="I7" i="264" s="1"/>
  <c r="K8" i="264"/>
  <c r="I8" i="264" s="1"/>
  <c r="K9" i="264"/>
  <c r="I9" i="264" s="1"/>
  <c r="K10" i="264"/>
  <c r="I10" i="264" s="1"/>
  <c r="K11" i="264"/>
  <c r="K12" i="264"/>
  <c r="K13" i="264"/>
  <c r="K14" i="264"/>
  <c r="K15" i="264"/>
  <c r="K16" i="264"/>
  <c r="K17" i="264"/>
  <c r="K18" i="264"/>
  <c r="K19" i="264"/>
  <c r="K20" i="264"/>
  <c r="K21" i="264"/>
  <c r="K22" i="264"/>
  <c r="K23" i="264"/>
  <c r="K24" i="264"/>
  <c r="K25" i="264"/>
  <c r="K26" i="264"/>
  <c r="K27" i="264"/>
  <c r="K28" i="264"/>
  <c r="K29" i="264"/>
  <c r="K30" i="264"/>
  <c r="K31" i="264"/>
  <c r="K32" i="264"/>
  <c r="K33" i="264"/>
  <c r="K34" i="264"/>
  <c r="K35" i="264"/>
  <c r="K36" i="264"/>
  <c r="K37" i="264"/>
  <c r="K38" i="264"/>
  <c r="K39" i="264"/>
  <c r="K40" i="264"/>
  <c r="K41" i="264"/>
  <c r="K42" i="264"/>
  <c r="K43" i="264"/>
  <c r="K44" i="264"/>
  <c r="K45" i="264"/>
  <c r="K46" i="264"/>
  <c r="K47" i="264"/>
  <c r="K48" i="264"/>
  <c r="K49" i="264"/>
  <c r="K50" i="264"/>
  <c r="K51" i="264"/>
  <c r="K52" i="264"/>
  <c r="K53" i="264"/>
  <c r="K54" i="264"/>
  <c r="K55" i="264"/>
  <c r="K56" i="264"/>
  <c r="K57" i="264"/>
  <c r="K58" i="264"/>
  <c r="K59" i="264"/>
  <c r="K60" i="264"/>
  <c r="K61" i="264"/>
  <c r="K62" i="264"/>
  <c r="K63" i="264"/>
  <c r="K64" i="264"/>
  <c r="K65" i="264"/>
  <c r="K66" i="264"/>
  <c r="K67" i="264"/>
  <c r="K68" i="264"/>
  <c r="K69" i="264"/>
  <c r="K70" i="264"/>
  <c r="K71" i="264"/>
  <c r="K72" i="264"/>
  <c r="K73" i="264"/>
  <c r="K74" i="264"/>
  <c r="K75" i="264"/>
  <c r="K76" i="264"/>
  <c r="K77" i="264"/>
  <c r="K78" i="264"/>
  <c r="K79" i="264"/>
  <c r="K80" i="264"/>
  <c r="K81" i="264"/>
  <c r="K82" i="264"/>
  <c r="K83" i="264"/>
  <c r="K84" i="264"/>
  <c r="K85" i="264"/>
  <c r="K86" i="264"/>
  <c r="K87" i="264"/>
  <c r="K88" i="264"/>
  <c r="K89" i="264"/>
  <c r="K90" i="264"/>
  <c r="K91" i="264"/>
  <c r="K92" i="264"/>
  <c r="K93" i="264"/>
  <c r="K94" i="264"/>
  <c r="K95" i="264"/>
  <c r="K96" i="264"/>
  <c r="K97" i="264"/>
  <c r="K98" i="264"/>
  <c r="K99" i="264"/>
  <c r="K100" i="264"/>
  <c r="K5" i="265"/>
  <c r="K6" i="265"/>
  <c r="K7" i="265"/>
  <c r="K8" i="265"/>
  <c r="K9" i="265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K27" i="265"/>
  <c r="K28" i="265"/>
  <c r="K29" i="265"/>
  <c r="K30" i="265"/>
  <c r="K31" i="265"/>
  <c r="K32" i="265"/>
  <c r="K33" i="265"/>
  <c r="K34" i="265"/>
  <c r="K35" i="265"/>
  <c r="K36" i="265"/>
  <c r="K37" i="265"/>
  <c r="K38" i="265"/>
  <c r="K39" i="265"/>
  <c r="K40" i="265"/>
  <c r="K41" i="265"/>
  <c r="K42" i="265"/>
  <c r="K43" i="265"/>
  <c r="K44" i="265"/>
  <c r="K45" i="265"/>
  <c r="K46" i="265"/>
  <c r="K47" i="265"/>
  <c r="K48" i="265"/>
  <c r="K49" i="265"/>
  <c r="K50" i="265"/>
  <c r="K51" i="265"/>
  <c r="K52" i="265"/>
  <c r="K53" i="265"/>
  <c r="K54" i="265"/>
  <c r="K55" i="265"/>
  <c r="K56" i="265"/>
  <c r="K57" i="265"/>
  <c r="K58" i="265"/>
  <c r="K59" i="265"/>
  <c r="K60" i="265"/>
  <c r="K61" i="265"/>
  <c r="K62" i="265"/>
  <c r="K63" i="265"/>
  <c r="K64" i="265"/>
  <c r="K65" i="265"/>
  <c r="K66" i="265"/>
  <c r="K67" i="265"/>
  <c r="K68" i="265"/>
  <c r="K69" i="265"/>
  <c r="K70" i="265"/>
  <c r="K71" i="265"/>
  <c r="K72" i="265"/>
  <c r="K73" i="265"/>
  <c r="K74" i="265"/>
  <c r="K75" i="265"/>
  <c r="K76" i="265"/>
  <c r="K77" i="265"/>
  <c r="K78" i="265"/>
  <c r="K79" i="265"/>
  <c r="K80" i="265"/>
  <c r="K81" i="265"/>
  <c r="K82" i="265"/>
  <c r="K83" i="265"/>
  <c r="K84" i="265"/>
  <c r="K85" i="265"/>
  <c r="K86" i="265"/>
  <c r="K87" i="265"/>
  <c r="K88" i="265"/>
  <c r="K89" i="265"/>
  <c r="K90" i="265"/>
  <c r="K91" i="265"/>
  <c r="K92" i="265"/>
  <c r="K93" i="265"/>
  <c r="K94" i="265"/>
  <c r="K95" i="265"/>
  <c r="K96" i="265"/>
  <c r="K97" i="265"/>
  <c r="K98" i="265"/>
  <c r="K99" i="265"/>
  <c r="K100" i="265"/>
  <c r="K5" i="266"/>
  <c r="K6" i="266"/>
  <c r="K7" i="266"/>
  <c r="K8" i="266"/>
  <c r="K9" i="266"/>
  <c r="K10" i="266"/>
  <c r="K11" i="266"/>
  <c r="K12" i="266"/>
  <c r="K13" i="266"/>
  <c r="K14" i="266"/>
  <c r="K15" i="266"/>
  <c r="K16" i="266"/>
  <c r="K17" i="266"/>
  <c r="K18" i="266"/>
  <c r="K19" i="266"/>
  <c r="K20" i="266"/>
  <c r="K21" i="266"/>
  <c r="K22" i="266"/>
  <c r="K23" i="266"/>
  <c r="K24" i="266"/>
  <c r="K25" i="266"/>
  <c r="K26" i="266"/>
  <c r="K27" i="266"/>
  <c r="K28" i="266"/>
  <c r="K29" i="266"/>
  <c r="K30" i="266"/>
  <c r="K31" i="266"/>
  <c r="K32" i="266"/>
  <c r="K33" i="266"/>
  <c r="K34" i="266"/>
  <c r="K35" i="266"/>
  <c r="K36" i="266"/>
  <c r="K37" i="266"/>
  <c r="K38" i="266"/>
  <c r="K39" i="266"/>
  <c r="K40" i="266"/>
  <c r="K41" i="266"/>
  <c r="K42" i="266"/>
  <c r="K43" i="266"/>
  <c r="K44" i="266"/>
  <c r="K45" i="266"/>
  <c r="K46" i="266"/>
  <c r="K47" i="266"/>
  <c r="K48" i="266"/>
  <c r="K49" i="266"/>
  <c r="K50" i="266"/>
  <c r="K51" i="266"/>
  <c r="K52" i="266"/>
  <c r="K53" i="266"/>
  <c r="K54" i="266"/>
  <c r="K55" i="266"/>
  <c r="K56" i="266"/>
  <c r="K57" i="266"/>
  <c r="K58" i="266"/>
  <c r="K59" i="266"/>
  <c r="K60" i="266"/>
  <c r="K61" i="266"/>
  <c r="K62" i="266"/>
  <c r="K63" i="266"/>
  <c r="K64" i="266"/>
  <c r="K65" i="266"/>
  <c r="K66" i="266"/>
  <c r="K67" i="266"/>
  <c r="K68" i="266"/>
  <c r="K69" i="266"/>
  <c r="K70" i="266"/>
  <c r="K71" i="266"/>
  <c r="K72" i="266"/>
  <c r="K73" i="266"/>
  <c r="K74" i="266"/>
  <c r="K75" i="266"/>
  <c r="K76" i="266"/>
  <c r="K77" i="266"/>
  <c r="K78" i="266"/>
  <c r="K79" i="266"/>
  <c r="K80" i="266"/>
  <c r="K81" i="266"/>
  <c r="K82" i="266"/>
  <c r="K83" i="266"/>
  <c r="K84" i="266"/>
  <c r="K85" i="266"/>
  <c r="K86" i="266"/>
  <c r="K87" i="266"/>
  <c r="K88" i="266"/>
  <c r="K89" i="266"/>
  <c r="K90" i="266"/>
  <c r="K91" i="266"/>
  <c r="K92" i="266"/>
  <c r="K93" i="266"/>
  <c r="K94" i="266"/>
  <c r="K95" i="266"/>
  <c r="K96" i="266"/>
  <c r="K97" i="266"/>
  <c r="K98" i="266"/>
  <c r="K99" i="266"/>
  <c r="K100" i="266"/>
  <c r="K5" i="267"/>
  <c r="I5" i="267" s="1"/>
  <c r="K6" i="267"/>
  <c r="I6" i="267" s="1"/>
  <c r="K7" i="267"/>
  <c r="I7" i="267" s="1"/>
  <c r="K8" i="267"/>
  <c r="I8" i="267" s="1"/>
  <c r="K9" i="267"/>
  <c r="I9" i="267" s="1"/>
  <c r="K10" i="267"/>
  <c r="K11" i="267"/>
  <c r="K12" i="267"/>
  <c r="K13" i="267"/>
  <c r="K14" i="267"/>
  <c r="K15" i="267"/>
  <c r="K16" i="267"/>
  <c r="K17" i="267"/>
  <c r="K18" i="267"/>
  <c r="K19" i="267"/>
  <c r="K20" i="267"/>
  <c r="K21" i="267"/>
  <c r="K22" i="267"/>
  <c r="K23" i="267"/>
  <c r="K24" i="267"/>
  <c r="K25" i="267"/>
  <c r="K26" i="267"/>
  <c r="K27" i="267"/>
  <c r="K28" i="267"/>
  <c r="K29" i="267"/>
  <c r="K30" i="267"/>
  <c r="K31" i="267"/>
  <c r="K32" i="267"/>
  <c r="K33" i="267"/>
  <c r="K34" i="267"/>
  <c r="K35" i="267"/>
  <c r="K36" i="267"/>
  <c r="K37" i="267"/>
  <c r="K38" i="267"/>
  <c r="K39" i="267"/>
  <c r="K40" i="267"/>
  <c r="K41" i="267"/>
  <c r="K42" i="267"/>
  <c r="K43" i="267"/>
  <c r="K44" i="267"/>
  <c r="K45" i="267"/>
  <c r="K46" i="267"/>
  <c r="K47" i="267"/>
  <c r="K48" i="267"/>
  <c r="K49" i="267"/>
  <c r="K50" i="267"/>
  <c r="K51" i="267"/>
  <c r="K52" i="267"/>
  <c r="K53" i="267"/>
  <c r="K54" i="267"/>
  <c r="K55" i="267"/>
  <c r="K56" i="267"/>
  <c r="K57" i="267"/>
  <c r="K58" i="267"/>
  <c r="K59" i="267"/>
  <c r="K60" i="267"/>
  <c r="K61" i="267"/>
  <c r="K62" i="267"/>
  <c r="K63" i="267"/>
  <c r="K64" i="267"/>
  <c r="K65" i="267"/>
  <c r="K66" i="267"/>
  <c r="K67" i="267"/>
  <c r="K68" i="267"/>
  <c r="K69" i="267"/>
  <c r="K70" i="267"/>
  <c r="K71" i="267"/>
  <c r="K72" i="267"/>
  <c r="K73" i="267"/>
  <c r="K74" i="267"/>
  <c r="K75" i="267"/>
  <c r="K76" i="267"/>
  <c r="K77" i="267"/>
  <c r="K78" i="267"/>
  <c r="K79" i="267"/>
  <c r="K80" i="267"/>
  <c r="K81" i="267"/>
  <c r="K82" i="267"/>
  <c r="K83" i="267"/>
  <c r="K84" i="267"/>
  <c r="K85" i="267"/>
  <c r="K86" i="267"/>
  <c r="K87" i="267"/>
  <c r="K88" i="267"/>
  <c r="K89" i="267"/>
  <c r="K90" i="267"/>
  <c r="K91" i="267"/>
  <c r="K92" i="267"/>
  <c r="K93" i="267"/>
  <c r="K94" i="267"/>
  <c r="K95" i="267"/>
  <c r="K96" i="267"/>
  <c r="K97" i="267"/>
  <c r="K98" i="267"/>
  <c r="K99" i="267"/>
  <c r="K100" i="267"/>
  <c r="K5" i="268"/>
  <c r="I5" i="268" s="1"/>
  <c r="K6" i="268"/>
  <c r="I6" i="268" s="1"/>
  <c r="K7" i="268"/>
  <c r="I7" i="268" s="1"/>
  <c r="K8" i="268"/>
  <c r="I8" i="268" s="1"/>
  <c r="K9" i="268"/>
  <c r="I9" i="268" s="1"/>
  <c r="K10" i="268"/>
  <c r="K11" i="268"/>
  <c r="K12" i="268"/>
  <c r="K13" i="268"/>
  <c r="K14" i="268"/>
  <c r="K15" i="268"/>
  <c r="K16" i="268"/>
  <c r="K17" i="268"/>
  <c r="K18" i="268"/>
  <c r="K19" i="268"/>
  <c r="K20" i="268"/>
  <c r="K21" i="268"/>
  <c r="K22" i="268"/>
  <c r="K23" i="268"/>
  <c r="K24" i="268"/>
  <c r="K25" i="268"/>
  <c r="K26" i="268"/>
  <c r="K27" i="268"/>
  <c r="K28" i="268"/>
  <c r="K29" i="268"/>
  <c r="K30" i="268"/>
  <c r="K31" i="268"/>
  <c r="K32" i="268"/>
  <c r="K33" i="268"/>
  <c r="K34" i="268"/>
  <c r="K35" i="268"/>
  <c r="K36" i="268"/>
  <c r="K37" i="268"/>
  <c r="K38" i="268"/>
  <c r="K39" i="268"/>
  <c r="K40" i="268"/>
  <c r="K41" i="268"/>
  <c r="K42" i="268"/>
  <c r="K43" i="268"/>
  <c r="K44" i="268"/>
  <c r="K45" i="268"/>
  <c r="K46" i="268"/>
  <c r="K47" i="268"/>
  <c r="K48" i="268"/>
  <c r="K49" i="268"/>
  <c r="K50" i="268"/>
  <c r="K51" i="268"/>
  <c r="K52" i="268"/>
  <c r="K53" i="268"/>
  <c r="K54" i="268"/>
  <c r="K55" i="268"/>
  <c r="K56" i="268"/>
  <c r="K57" i="268"/>
  <c r="K58" i="268"/>
  <c r="K59" i="268"/>
  <c r="K60" i="268"/>
  <c r="K61" i="268"/>
  <c r="K62" i="268"/>
  <c r="K63" i="268"/>
  <c r="K64" i="268"/>
  <c r="K65" i="268"/>
  <c r="K66" i="268"/>
  <c r="K67" i="268"/>
  <c r="K68" i="268"/>
  <c r="K69" i="268"/>
  <c r="K70" i="268"/>
  <c r="K71" i="268"/>
  <c r="K72" i="268"/>
  <c r="K73" i="268"/>
  <c r="K74" i="268"/>
  <c r="K75" i="268"/>
  <c r="K76" i="268"/>
  <c r="K77" i="268"/>
  <c r="K78" i="268"/>
  <c r="K79" i="268"/>
  <c r="K80" i="268"/>
  <c r="K81" i="268"/>
  <c r="K82" i="268"/>
  <c r="K83" i="268"/>
  <c r="K84" i="268"/>
  <c r="K85" i="268"/>
  <c r="K86" i="268"/>
  <c r="K87" i="268"/>
  <c r="K88" i="268"/>
  <c r="K89" i="268"/>
  <c r="K90" i="268"/>
  <c r="K91" i="268"/>
  <c r="K92" i="268"/>
  <c r="K93" i="268"/>
  <c r="K94" i="268"/>
  <c r="K95" i="268"/>
  <c r="K96" i="268"/>
  <c r="K97" i="268"/>
  <c r="K98" i="268"/>
  <c r="K99" i="268"/>
  <c r="K100" i="268"/>
  <c r="K5" i="269"/>
  <c r="I5" i="269" s="1"/>
  <c r="K6" i="269"/>
  <c r="I6" i="269" s="1"/>
  <c r="K7" i="269"/>
  <c r="I7" i="269" s="1"/>
  <c r="K8" i="269"/>
  <c r="I8" i="269" s="1"/>
  <c r="K9" i="269"/>
  <c r="I9" i="269" s="1"/>
  <c r="K10" i="269"/>
  <c r="I10" i="269" s="1"/>
  <c r="K11" i="269"/>
  <c r="I11" i="269" s="1"/>
  <c r="K12" i="269"/>
  <c r="I12" i="269" s="1"/>
  <c r="K13" i="269"/>
  <c r="I13" i="269" s="1"/>
  <c r="K14" i="269"/>
  <c r="I14" i="269" s="1"/>
  <c r="K15" i="269"/>
  <c r="K16" i="269"/>
  <c r="K17" i="269"/>
  <c r="K18" i="269"/>
  <c r="K19" i="269"/>
  <c r="K20" i="269"/>
  <c r="K21" i="269"/>
  <c r="K22" i="269"/>
  <c r="K23" i="269"/>
  <c r="K24" i="269"/>
  <c r="K25" i="269"/>
  <c r="K26" i="269"/>
  <c r="K27" i="269"/>
  <c r="K28" i="269"/>
  <c r="K29" i="269"/>
  <c r="K30" i="269"/>
  <c r="K31" i="269"/>
  <c r="K32" i="269"/>
  <c r="K33" i="269"/>
  <c r="K34" i="269"/>
  <c r="K35" i="269"/>
  <c r="K36" i="269"/>
  <c r="K37" i="269"/>
  <c r="K38" i="269"/>
  <c r="K39" i="269"/>
  <c r="K40" i="269"/>
  <c r="K41" i="269"/>
  <c r="K42" i="269"/>
  <c r="K43" i="269"/>
  <c r="K44" i="269"/>
  <c r="K45" i="269"/>
  <c r="K46" i="269"/>
  <c r="K47" i="269"/>
  <c r="K48" i="269"/>
  <c r="K49" i="269"/>
  <c r="K50" i="269"/>
  <c r="K51" i="269"/>
  <c r="K52" i="269"/>
  <c r="K53" i="269"/>
  <c r="K54" i="269"/>
  <c r="K55" i="269"/>
  <c r="K56" i="269"/>
  <c r="K57" i="269"/>
  <c r="K58" i="269"/>
  <c r="K59" i="269"/>
  <c r="K60" i="269"/>
  <c r="K61" i="269"/>
  <c r="K62" i="269"/>
  <c r="K63" i="269"/>
  <c r="K64" i="269"/>
  <c r="K65" i="269"/>
  <c r="K66" i="269"/>
  <c r="K67" i="269"/>
  <c r="K68" i="269"/>
  <c r="K69" i="269"/>
  <c r="K70" i="269"/>
  <c r="K71" i="269"/>
  <c r="K72" i="269"/>
  <c r="K73" i="269"/>
  <c r="K74" i="269"/>
  <c r="K75" i="269"/>
  <c r="K76" i="269"/>
  <c r="K77" i="269"/>
  <c r="K78" i="269"/>
  <c r="K79" i="269"/>
  <c r="K80" i="269"/>
  <c r="K81" i="269"/>
  <c r="K82" i="269"/>
  <c r="K83" i="269"/>
  <c r="K84" i="269"/>
  <c r="K85" i="269"/>
  <c r="K86" i="269"/>
  <c r="K87" i="269"/>
  <c r="K88" i="269"/>
  <c r="K89" i="269"/>
  <c r="K90" i="269"/>
  <c r="K91" i="269"/>
  <c r="K92" i="269"/>
  <c r="K93" i="269"/>
  <c r="K94" i="269"/>
  <c r="K95" i="269"/>
  <c r="K96" i="269"/>
  <c r="K97" i="269"/>
  <c r="K98" i="269"/>
  <c r="K99" i="269"/>
  <c r="K100" i="269"/>
  <c r="K5" i="270"/>
  <c r="I5" i="270" s="1"/>
  <c r="K6" i="270"/>
  <c r="K7" i="270"/>
  <c r="K8" i="270"/>
  <c r="K9" i="270"/>
  <c r="K10" i="270"/>
  <c r="K11" i="270"/>
  <c r="K12" i="270"/>
  <c r="K13" i="270"/>
  <c r="K14" i="270"/>
  <c r="K15" i="270"/>
  <c r="K16" i="270"/>
  <c r="K17" i="270"/>
  <c r="K18" i="270"/>
  <c r="K19" i="270"/>
  <c r="K20" i="270"/>
  <c r="K21" i="270"/>
  <c r="K22" i="270"/>
  <c r="K23" i="270"/>
  <c r="K24" i="270"/>
  <c r="K25" i="270"/>
  <c r="K26" i="270"/>
  <c r="K27" i="270"/>
  <c r="K28" i="270"/>
  <c r="K29" i="270"/>
  <c r="K30" i="270"/>
  <c r="K31" i="270"/>
  <c r="K32" i="270"/>
  <c r="K33" i="270"/>
  <c r="K34" i="270"/>
  <c r="K35" i="270"/>
  <c r="K36" i="270"/>
  <c r="K37" i="270"/>
  <c r="K38" i="270"/>
  <c r="K39" i="270"/>
  <c r="K40" i="270"/>
  <c r="K41" i="270"/>
  <c r="K42" i="270"/>
  <c r="K43" i="270"/>
  <c r="K44" i="270"/>
  <c r="K45" i="270"/>
  <c r="K46" i="270"/>
  <c r="K47" i="270"/>
  <c r="K48" i="270"/>
  <c r="K49" i="270"/>
  <c r="K50" i="270"/>
  <c r="K51" i="270"/>
  <c r="K52" i="270"/>
  <c r="K53" i="270"/>
  <c r="K54" i="270"/>
  <c r="K55" i="270"/>
  <c r="K56" i="270"/>
  <c r="K57" i="270"/>
  <c r="K58" i="270"/>
  <c r="K59" i="270"/>
  <c r="K60" i="270"/>
  <c r="K61" i="270"/>
  <c r="K62" i="270"/>
  <c r="K63" i="270"/>
  <c r="K64" i="270"/>
  <c r="K65" i="270"/>
  <c r="K66" i="270"/>
  <c r="K67" i="270"/>
  <c r="K68" i="270"/>
  <c r="K69" i="270"/>
  <c r="K70" i="270"/>
  <c r="K71" i="270"/>
  <c r="K72" i="270"/>
  <c r="K73" i="270"/>
  <c r="K74" i="270"/>
  <c r="K75" i="270"/>
  <c r="K76" i="270"/>
  <c r="K77" i="270"/>
  <c r="K78" i="270"/>
  <c r="K79" i="270"/>
  <c r="K80" i="270"/>
  <c r="K81" i="270"/>
  <c r="K82" i="270"/>
  <c r="K83" i="270"/>
  <c r="K84" i="270"/>
  <c r="K85" i="270"/>
  <c r="K86" i="270"/>
  <c r="K87" i="270"/>
  <c r="K88" i="270"/>
  <c r="K89" i="270"/>
  <c r="K90" i="270"/>
  <c r="K91" i="270"/>
  <c r="K92" i="270"/>
  <c r="K93" i="270"/>
  <c r="K94" i="270"/>
  <c r="K95" i="270"/>
  <c r="K96" i="270"/>
  <c r="K97" i="270"/>
  <c r="K98" i="270"/>
  <c r="K99" i="270"/>
  <c r="K100" i="270"/>
  <c r="K5" i="271"/>
  <c r="I5" i="271" s="1"/>
  <c r="K6" i="271"/>
  <c r="I6" i="271" s="1"/>
  <c r="K7" i="271"/>
  <c r="I7" i="271" s="1"/>
  <c r="K8" i="271"/>
  <c r="I8" i="271" s="1"/>
  <c r="K9" i="271"/>
  <c r="I9" i="271" s="1"/>
  <c r="K10" i="271"/>
  <c r="I10" i="271" s="1"/>
  <c r="K11" i="271"/>
  <c r="I11" i="271" s="1"/>
  <c r="K12" i="271"/>
  <c r="I12" i="271" s="1"/>
  <c r="K13" i="271"/>
  <c r="I13" i="271" s="1"/>
  <c r="K14" i="271"/>
  <c r="I14" i="271" s="1"/>
  <c r="K15" i="271"/>
  <c r="I15" i="271" s="1"/>
  <c r="K16" i="271"/>
  <c r="K17" i="271"/>
  <c r="K18" i="271"/>
  <c r="K19" i="271"/>
  <c r="K20" i="271"/>
  <c r="K21" i="271"/>
  <c r="K22" i="271"/>
  <c r="K23" i="271"/>
  <c r="K24" i="271"/>
  <c r="K25" i="271"/>
  <c r="K26" i="271"/>
  <c r="K27" i="271"/>
  <c r="K28" i="271"/>
  <c r="K29" i="271"/>
  <c r="K30" i="271"/>
  <c r="K31" i="271"/>
  <c r="K32" i="271"/>
  <c r="K33" i="271"/>
  <c r="K34" i="271"/>
  <c r="K35" i="271"/>
  <c r="K36" i="271"/>
  <c r="K37" i="271"/>
  <c r="K38" i="271"/>
  <c r="K39" i="271"/>
  <c r="K40" i="271"/>
  <c r="K41" i="271"/>
  <c r="K42" i="271"/>
  <c r="K43" i="271"/>
  <c r="K44" i="271"/>
  <c r="K45" i="271"/>
  <c r="K46" i="271"/>
  <c r="K47" i="271"/>
  <c r="K48" i="271"/>
  <c r="K49" i="271"/>
  <c r="K50" i="271"/>
  <c r="K51" i="271"/>
  <c r="K52" i="271"/>
  <c r="K53" i="271"/>
  <c r="K54" i="271"/>
  <c r="K55" i="271"/>
  <c r="K56" i="271"/>
  <c r="K57" i="271"/>
  <c r="K58" i="271"/>
  <c r="K59" i="271"/>
  <c r="K60" i="271"/>
  <c r="K61" i="271"/>
  <c r="K62" i="271"/>
  <c r="K63" i="271"/>
  <c r="K64" i="271"/>
  <c r="K65" i="271"/>
  <c r="K66" i="271"/>
  <c r="K67" i="271"/>
  <c r="K68" i="271"/>
  <c r="K69" i="271"/>
  <c r="K70" i="271"/>
  <c r="K71" i="271"/>
  <c r="K72" i="271"/>
  <c r="K73" i="271"/>
  <c r="K74" i="271"/>
  <c r="K75" i="271"/>
  <c r="K76" i="271"/>
  <c r="K77" i="271"/>
  <c r="K78" i="271"/>
  <c r="K79" i="271"/>
  <c r="K80" i="271"/>
  <c r="K81" i="271"/>
  <c r="K82" i="271"/>
  <c r="K83" i="271"/>
  <c r="K84" i="271"/>
  <c r="K85" i="271"/>
  <c r="K86" i="271"/>
  <c r="K87" i="271"/>
  <c r="K88" i="271"/>
  <c r="K89" i="271"/>
  <c r="K90" i="271"/>
  <c r="K91" i="271"/>
  <c r="K92" i="271"/>
  <c r="K93" i="271"/>
  <c r="K94" i="271"/>
  <c r="K95" i="271"/>
  <c r="K96" i="271"/>
  <c r="K97" i="271"/>
  <c r="K98" i="271"/>
  <c r="K99" i="271"/>
  <c r="K100" i="271"/>
  <c r="K5" i="272"/>
  <c r="K6" i="272"/>
  <c r="K7" i="272"/>
  <c r="K8" i="272"/>
  <c r="K9" i="272"/>
  <c r="K10" i="272"/>
  <c r="K11" i="272"/>
  <c r="K12" i="272"/>
  <c r="K13" i="272"/>
  <c r="K14" i="272"/>
  <c r="K15" i="272"/>
  <c r="K16" i="272"/>
  <c r="K17" i="272"/>
  <c r="K18" i="272"/>
  <c r="K19" i="272"/>
  <c r="K20" i="272"/>
  <c r="K21" i="272"/>
  <c r="K22" i="272"/>
  <c r="K23" i="272"/>
  <c r="K24" i="272"/>
  <c r="K25" i="272"/>
  <c r="K26" i="272"/>
  <c r="K27" i="272"/>
  <c r="K28" i="272"/>
  <c r="K29" i="272"/>
  <c r="K30" i="272"/>
  <c r="K31" i="272"/>
  <c r="K32" i="272"/>
  <c r="K33" i="272"/>
  <c r="K34" i="272"/>
  <c r="K35" i="272"/>
  <c r="K36" i="272"/>
  <c r="K37" i="272"/>
  <c r="K38" i="272"/>
  <c r="K39" i="272"/>
  <c r="K40" i="272"/>
  <c r="K41" i="272"/>
  <c r="K42" i="272"/>
  <c r="K43" i="272"/>
  <c r="K44" i="272"/>
  <c r="K45" i="272"/>
  <c r="K46" i="272"/>
  <c r="K47" i="272"/>
  <c r="K48" i="272"/>
  <c r="K49" i="272"/>
  <c r="K50" i="272"/>
  <c r="K51" i="272"/>
  <c r="K52" i="272"/>
  <c r="K53" i="272"/>
  <c r="K54" i="272"/>
  <c r="K55" i="272"/>
  <c r="K56" i="272"/>
  <c r="K57" i="272"/>
  <c r="K58" i="272"/>
  <c r="K59" i="272"/>
  <c r="K60" i="272"/>
  <c r="K61" i="272"/>
  <c r="K62" i="272"/>
  <c r="K63" i="272"/>
  <c r="K64" i="272"/>
  <c r="K65" i="272"/>
  <c r="K66" i="272"/>
  <c r="K67" i="272"/>
  <c r="K68" i="272"/>
  <c r="K69" i="272"/>
  <c r="K70" i="272"/>
  <c r="K71" i="272"/>
  <c r="K72" i="272"/>
  <c r="K73" i="272"/>
  <c r="K74" i="272"/>
  <c r="K75" i="272"/>
  <c r="K76" i="272"/>
  <c r="K77" i="272"/>
  <c r="K78" i="272"/>
  <c r="K79" i="272"/>
  <c r="K80" i="272"/>
  <c r="K81" i="272"/>
  <c r="K82" i="272"/>
  <c r="K83" i="272"/>
  <c r="K84" i="272"/>
  <c r="K85" i="272"/>
  <c r="K86" i="272"/>
  <c r="K87" i="272"/>
  <c r="K88" i="272"/>
  <c r="K89" i="272"/>
  <c r="K90" i="272"/>
  <c r="K91" i="272"/>
  <c r="K92" i="272"/>
  <c r="K93" i="272"/>
  <c r="K94" i="272"/>
  <c r="K95" i="272"/>
  <c r="K96" i="272"/>
  <c r="K97" i="272"/>
  <c r="K98" i="272"/>
  <c r="K99" i="272"/>
  <c r="K100" i="272"/>
  <c r="K5" i="273"/>
  <c r="I5" i="273" s="1"/>
  <c r="K6" i="273"/>
  <c r="I6" i="273" s="1"/>
  <c r="K7" i="273"/>
  <c r="I7" i="273" s="1"/>
  <c r="K8" i="273"/>
  <c r="I8" i="273" s="1"/>
  <c r="K9" i="273"/>
  <c r="I9" i="273" s="1"/>
  <c r="K10" i="273"/>
  <c r="I10" i="273" s="1"/>
  <c r="K11" i="273"/>
  <c r="I11" i="273" s="1"/>
  <c r="K12" i="273"/>
  <c r="I12" i="273" s="1"/>
  <c r="K13" i="273"/>
  <c r="I13" i="273" s="1"/>
  <c r="K14" i="273"/>
  <c r="I14" i="273" s="1"/>
  <c r="K15" i="273"/>
  <c r="K16" i="273"/>
  <c r="K17" i="273"/>
  <c r="K18" i="273"/>
  <c r="K19" i="273"/>
  <c r="K20" i="273"/>
  <c r="K21" i="273"/>
  <c r="K22" i="273"/>
  <c r="K23" i="273"/>
  <c r="K24" i="273"/>
  <c r="K25" i="273"/>
  <c r="K26" i="273"/>
  <c r="K27" i="273"/>
  <c r="K28" i="273"/>
  <c r="K29" i="273"/>
  <c r="K30" i="273"/>
  <c r="K31" i="273"/>
  <c r="K32" i="273"/>
  <c r="K33" i="273"/>
  <c r="K34" i="273"/>
  <c r="K35" i="273"/>
  <c r="K36" i="273"/>
  <c r="K37" i="273"/>
  <c r="K38" i="273"/>
  <c r="K39" i="273"/>
  <c r="K40" i="273"/>
  <c r="K41" i="273"/>
  <c r="K42" i="273"/>
  <c r="K43" i="273"/>
  <c r="K44" i="273"/>
  <c r="K45" i="273"/>
  <c r="K46" i="273"/>
  <c r="K47" i="273"/>
  <c r="K48" i="273"/>
  <c r="K49" i="273"/>
  <c r="K50" i="273"/>
  <c r="K51" i="273"/>
  <c r="K52" i="273"/>
  <c r="K53" i="273"/>
  <c r="K54" i="273"/>
  <c r="K55" i="273"/>
  <c r="K56" i="273"/>
  <c r="K57" i="273"/>
  <c r="K58" i="273"/>
  <c r="K59" i="273"/>
  <c r="K60" i="273"/>
  <c r="K61" i="273"/>
  <c r="K62" i="273"/>
  <c r="K63" i="273"/>
  <c r="K64" i="273"/>
  <c r="K65" i="273"/>
  <c r="K66" i="273"/>
  <c r="K67" i="273"/>
  <c r="K68" i="273"/>
  <c r="K69" i="273"/>
  <c r="K70" i="273"/>
  <c r="K71" i="273"/>
  <c r="K72" i="273"/>
  <c r="K73" i="273"/>
  <c r="K74" i="273"/>
  <c r="K75" i="273"/>
  <c r="K76" i="273"/>
  <c r="K77" i="273"/>
  <c r="K78" i="273"/>
  <c r="K79" i="273"/>
  <c r="K80" i="273"/>
  <c r="K81" i="273"/>
  <c r="K82" i="273"/>
  <c r="K83" i="273"/>
  <c r="K84" i="273"/>
  <c r="K85" i="273"/>
  <c r="K86" i="273"/>
  <c r="K87" i="273"/>
  <c r="K88" i="273"/>
  <c r="K89" i="273"/>
  <c r="K90" i="273"/>
  <c r="K91" i="273"/>
  <c r="K92" i="273"/>
  <c r="K93" i="273"/>
  <c r="K94" i="273"/>
  <c r="K95" i="273"/>
  <c r="K96" i="273"/>
  <c r="K97" i="273"/>
  <c r="K98" i="273"/>
  <c r="K99" i="273"/>
  <c r="K100" i="273"/>
  <c r="K4" i="263"/>
  <c r="I4" i="263" s="1"/>
  <c r="K4" i="264"/>
  <c r="I4" i="264" s="1"/>
  <c r="K4" i="265"/>
  <c r="K4" i="266"/>
  <c r="K4" i="267"/>
  <c r="I4" i="267" s="1"/>
  <c r="K4" i="268"/>
  <c r="I4" i="268" s="1"/>
  <c r="K4" i="269"/>
  <c r="I4" i="269" s="1"/>
  <c r="K4" i="270"/>
  <c r="I4" i="270" s="1"/>
  <c r="K4" i="271"/>
  <c r="I4" i="271" s="1"/>
  <c r="K4" i="272"/>
  <c r="I4" i="272" s="1"/>
  <c r="K4" i="273"/>
  <c r="I4" i="273" s="1"/>
  <c r="K5" i="275"/>
  <c r="I5" i="275" s="1"/>
  <c r="K6" i="275"/>
  <c r="I6" i="275" s="1"/>
  <c r="K7" i="275"/>
  <c r="I7" i="275" s="1"/>
  <c r="K8" i="275"/>
  <c r="I8" i="275" s="1"/>
  <c r="K9" i="275"/>
  <c r="I9" i="275" s="1"/>
  <c r="K10" i="275"/>
  <c r="I10" i="275" s="1"/>
  <c r="K11" i="275"/>
  <c r="I11" i="275" s="1"/>
  <c r="K12" i="275"/>
  <c r="I12" i="275" s="1"/>
  <c r="K13" i="275"/>
  <c r="I13" i="275" s="1"/>
  <c r="K14" i="275"/>
  <c r="K15" i="275"/>
  <c r="K16" i="275"/>
  <c r="K17" i="275"/>
  <c r="K18" i="275"/>
  <c r="K19" i="275"/>
  <c r="K20" i="275"/>
  <c r="K21" i="275"/>
  <c r="K22" i="275"/>
  <c r="K23" i="275"/>
  <c r="K24" i="275"/>
  <c r="K25" i="275"/>
  <c r="K26" i="275"/>
  <c r="K27" i="275"/>
  <c r="K28" i="275"/>
  <c r="K29" i="275"/>
  <c r="K30" i="275"/>
  <c r="K31" i="275"/>
  <c r="K32" i="275"/>
  <c r="K33" i="275"/>
  <c r="K34" i="275"/>
  <c r="K35" i="275"/>
  <c r="K36" i="275"/>
  <c r="K37" i="275"/>
  <c r="K38" i="275"/>
  <c r="K39" i="275"/>
  <c r="K40" i="275"/>
  <c r="K41" i="275"/>
  <c r="K42" i="275"/>
  <c r="K43" i="275"/>
  <c r="K44" i="275"/>
  <c r="K45" i="275"/>
  <c r="K46" i="275"/>
  <c r="K47" i="275"/>
  <c r="K48" i="275"/>
  <c r="K49" i="275"/>
  <c r="K50" i="275"/>
  <c r="K51" i="275"/>
  <c r="K52" i="275"/>
  <c r="K53" i="275"/>
  <c r="K54" i="275"/>
  <c r="K55" i="275"/>
  <c r="K56" i="275"/>
  <c r="K57" i="275"/>
  <c r="K58" i="275"/>
  <c r="K59" i="275"/>
  <c r="K60" i="275"/>
  <c r="K61" i="275"/>
  <c r="K62" i="275"/>
  <c r="K63" i="275"/>
  <c r="K64" i="275"/>
  <c r="K65" i="275"/>
  <c r="K66" i="275"/>
  <c r="K67" i="275"/>
  <c r="K68" i="275"/>
  <c r="K69" i="275"/>
  <c r="K70" i="275"/>
  <c r="K71" i="275"/>
  <c r="K72" i="275"/>
  <c r="K73" i="275"/>
  <c r="K74" i="275"/>
  <c r="K75" i="275"/>
  <c r="K76" i="275"/>
  <c r="K77" i="275"/>
  <c r="K78" i="275"/>
  <c r="K79" i="275"/>
  <c r="K80" i="275"/>
  <c r="K81" i="275"/>
  <c r="K82" i="275"/>
  <c r="K83" i="275"/>
  <c r="K84" i="275"/>
  <c r="K85" i="275"/>
  <c r="K86" i="275"/>
  <c r="K87" i="275"/>
  <c r="K88" i="275"/>
  <c r="K89" i="275"/>
  <c r="K90" i="275"/>
  <c r="K91" i="275"/>
  <c r="K92" i="275"/>
  <c r="K93" i="275"/>
  <c r="K94" i="275"/>
  <c r="K95" i="275"/>
  <c r="K96" i="275"/>
  <c r="K97" i="275"/>
  <c r="K98" i="275"/>
  <c r="K99" i="275"/>
  <c r="K100" i="275"/>
  <c r="K5" i="276"/>
  <c r="I5" i="276" s="1"/>
  <c r="K6" i="276"/>
  <c r="I6" i="276" s="1"/>
  <c r="K7" i="276"/>
  <c r="I7" i="276" s="1"/>
  <c r="K8" i="276"/>
  <c r="K9" i="276"/>
  <c r="K10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K38" i="276"/>
  <c r="K39" i="276"/>
  <c r="K40" i="276"/>
  <c r="K41" i="276"/>
  <c r="K42" i="276"/>
  <c r="K43" i="276"/>
  <c r="K44" i="276"/>
  <c r="K45" i="276"/>
  <c r="K46" i="276"/>
  <c r="K47" i="276"/>
  <c r="K48" i="276"/>
  <c r="K49" i="276"/>
  <c r="K50" i="276"/>
  <c r="K51" i="276"/>
  <c r="K52" i="276"/>
  <c r="K53" i="276"/>
  <c r="K54" i="276"/>
  <c r="K55" i="276"/>
  <c r="K56" i="276"/>
  <c r="K57" i="276"/>
  <c r="K58" i="276"/>
  <c r="K59" i="276"/>
  <c r="K60" i="276"/>
  <c r="K61" i="276"/>
  <c r="K62" i="276"/>
  <c r="K63" i="276"/>
  <c r="K64" i="276"/>
  <c r="K65" i="276"/>
  <c r="K66" i="276"/>
  <c r="K67" i="276"/>
  <c r="K68" i="276"/>
  <c r="K69" i="276"/>
  <c r="K70" i="276"/>
  <c r="K71" i="276"/>
  <c r="K72" i="276"/>
  <c r="K73" i="276"/>
  <c r="K74" i="276"/>
  <c r="K75" i="276"/>
  <c r="K76" i="276"/>
  <c r="K77" i="276"/>
  <c r="K78" i="276"/>
  <c r="K79" i="276"/>
  <c r="K80" i="276"/>
  <c r="K81" i="276"/>
  <c r="K82" i="276"/>
  <c r="K83" i="276"/>
  <c r="K84" i="276"/>
  <c r="K85" i="276"/>
  <c r="K86" i="276"/>
  <c r="K87" i="276"/>
  <c r="K88" i="276"/>
  <c r="K89" i="276"/>
  <c r="K90" i="276"/>
  <c r="K91" i="276"/>
  <c r="K92" i="276"/>
  <c r="K93" i="276"/>
  <c r="K94" i="276"/>
  <c r="K95" i="276"/>
  <c r="K96" i="276"/>
  <c r="K97" i="276"/>
  <c r="K98" i="276"/>
  <c r="K99" i="276"/>
  <c r="K100" i="276"/>
  <c r="K5" i="277"/>
  <c r="I5" i="277" s="1"/>
  <c r="K6" i="277"/>
  <c r="I6" i="277" s="1"/>
  <c r="K7" i="277"/>
  <c r="I7" i="277" s="1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K32" i="277"/>
  <c r="K33" i="277"/>
  <c r="K34" i="277"/>
  <c r="K35" i="277"/>
  <c r="K36" i="277"/>
  <c r="K37" i="277"/>
  <c r="K38" i="277"/>
  <c r="K39" i="277"/>
  <c r="K40" i="277"/>
  <c r="K41" i="277"/>
  <c r="K42" i="277"/>
  <c r="K43" i="277"/>
  <c r="K44" i="277"/>
  <c r="K45" i="277"/>
  <c r="K46" i="277"/>
  <c r="K47" i="277"/>
  <c r="K48" i="277"/>
  <c r="K49" i="277"/>
  <c r="K50" i="277"/>
  <c r="K51" i="277"/>
  <c r="K52" i="277"/>
  <c r="K53" i="277"/>
  <c r="K54" i="277"/>
  <c r="K55" i="277"/>
  <c r="K56" i="277"/>
  <c r="K57" i="277"/>
  <c r="K58" i="277"/>
  <c r="K59" i="277"/>
  <c r="K60" i="277"/>
  <c r="K61" i="277"/>
  <c r="K62" i="277"/>
  <c r="K63" i="277"/>
  <c r="K64" i="277"/>
  <c r="K65" i="277"/>
  <c r="K66" i="277"/>
  <c r="K67" i="277"/>
  <c r="K68" i="277"/>
  <c r="K69" i="277"/>
  <c r="K70" i="277"/>
  <c r="K71" i="277"/>
  <c r="K72" i="277"/>
  <c r="K73" i="277"/>
  <c r="K74" i="277"/>
  <c r="K75" i="277"/>
  <c r="K76" i="277"/>
  <c r="K77" i="277"/>
  <c r="K78" i="277"/>
  <c r="K79" i="277"/>
  <c r="K80" i="277"/>
  <c r="K81" i="277"/>
  <c r="K82" i="277"/>
  <c r="K83" i="277"/>
  <c r="K84" i="277"/>
  <c r="K85" i="277"/>
  <c r="K86" i="277"/>
  <c r="K87" i="277"/>
  <c r="K88" i="277"/>
  <c r="K89" i="277"/>
  <c r="K90" i="277"/>
  <c r="K91" i="277"/>
  <c r="K92" i="277"/>
  <c r="K93" i="277"/>
  <c r="K94" i="277"/>
  <c r="K95" i="277"/>
  <c r="K96" i="277"/>
  <c r="K97" i="277"/>
  <c r="K98" i="277"/>
  <c r="K99" i="277"/>
  <c r="K100" i="277"/>
  <c r="K5" i="278"/>
  <c r="I5" i="278" s="1"/>
  <c r="K6" i="278"/>
  <c r="I6" i="278" s="1"/>
  <c r="K7" i="278"/>
  <c r="I7" i="278" s="1"/>
  <c r="K8" i="278"/>
  <c r="I8" i="278" s="1"/>
  <c r="K9" i="278"/>
  <c r="I9" i="278" s="1"/>
  <c r="K10" i="278"/>
  <c r="I10" i="278" s="1"/>
  <c r="K11" i="278"/>
  <c r="I11" i="278" s="1"/>
  <c r="K12" i="278"/>
  <c r="I12" i="278" s="1"/>
  <c r="K13" i="278"/>
  <c r="I13" i="278" s="1"/>
  <c r="K14" i="278"/>
  <c r="I14" i="278" s="1"/>
  <c r="K15" i="278"/>
  <c r="I15" i="278" s="1"/>
  <c r="K16" i="278"/>
  <c r="I16" i="278" s="1"/>
  <c r="K17" i="278"/>
  <c r="I17" i="278" s="1"/>
  <c r="K18" i="278"/>
  <c r="I18" i="278" s="1"/>
  <c r="K19" i="278"/>
  <c r="I19" i="278" s="1"/>
  <c r="K20" i="278"/>
  <c r="K21" i="278"/>
  <c r="K22" i="278"/>
  <c r="K23" i="278"/>
  <c r="K24" i="278"/>
  <c r="K25" i="278"/>
  <c r="K26" i="278"/>
  <c r="K27" i="278"/>
  <c r="K28" i="278"/>
  <c r="K29" i="278"/>
  <c r="K30" i="278"/>
  <c r="K31" i="278"/>
  <c r="K32" i="278"/>
  <c r="K33" i="278"/>
  <c r="K34" i="278"/>
  <c r="K35" i="278"/>
  <c r="K36" i="278"/>
  <c r="K37" i="278"/>
  <c r="K38" i="278"/>
  <c r="K39" i="278"/>
  <c r="K40" i="278"/>
  <c r="K41" i="278"/>
  <c r="K42" i="278"/>
  <c r="K43" i="278"/>
  <c r="K44" i="278"/>
  <c r="K45" i="278"/>
  <c r="K46" i="278"/>
  <c r="K47" i="278"/>
  <c r="K48" i="278"/>
  <c r="K49" i="278"/>
  <c r="K50" i="278"/>
  <c r="K51" i="278"/>
  <c r="K52" i="278"/>
  <c r="K53" i="278"/>
  <c r="K54" i="278"/>
  <c r="K55" i="278"/>
  <c r="K56" i="278"/>
  <c r="K57" i="278"/>
  <c r="K58" i="278"/>
  <c r="K59" i="278"/>
  <c r="K60" i="278"/>
  <c r="K61" i="278"/>
  <c r="K62" i="278"/>
  <c r="K63" i="278"/>
  <c r="K64" i="278"/>
  <c r="K65" i="278"/>
  <c r="K66" i="278"/>
  <c r="K67" i="278"/>
  <c r="K68" i="278"/>
  <c r="K69" i="278"/>
  <c r="K70" i="278"/>
  <c r="K71" i="278"/>
  <c r="K72" i="278"/>
  <c r="K73" i="278"/>
  <c r="K74" i="278"/>
  <c r="K75" i="278"/>
  <c r="K76" i="278"/>
  <c r="K77" i="278"/>
  <c r="K78" i="278"/>
  <c r="K79" i="278"/>
  <c r="K80" i="278"/>
  <c r="K81" i="278"/>
  <c r="K82" i="278"/>
  <c r="K83" i="278"/>
  <c r="K84" i="278"/>
  <c r="K85" i="278"/>
  <c r="K86" i="278"/>
  <c r="K87" i="278"/>
  <c r="K88" i="278"/>
  <c r="K89" i="278"/>
  <c r="K90" i="278"/>
  <c r="K91" i="278"/>
  <c r="K92" i="278"/>
  <c r="K93" i="278"/>
  <c r="K94" i="278"/>
  <c r="K95" i="278"/>
  <c r="K96" i="278"/>
  <c r="K97" i="278"/>
  <c r="K98" i="278"/>
  <c r="K99" i="278"/>
  <c r="K100" i="278"/>
  <c r="K5" i="279"/>
  <c r="I5" i="279" s="1"/>
  <c r="K6" i="279"/>
  <c r="I6" i="279" s="1"/>
  <c r="K7" i="279"/>
  <c r="I7" i="279" s="1"/>
  <c r="K8" i="279"/>
  <c r="I8" i="279" s="1"/>
  <c r="K9" i="279"/>
  <c r="K10" i="279"/>
  <c r="K11" i="279"/>
  <c r="K12" i="279"/>
  <c r="K13" i="279"/>
  <c r="K14" i="279"/>
  <c r="K15" i="279"/>
  <c r="K16" i="279"/>
  <c r="K17" i="279"/>
  <c r="K18" i="279"/>
  <c r="K19" i="279"/>
  <c r="K20" i="279"/>
  <c r="K21" i="279"/>
  <c r="K22" i="279"/>
  <c r="K23" i="279"/>
  <c r="K24" i="279"/>
  <c r="K25" i="279"/>
  <c r="K26" i="279"/>
  <c r="K27" i="279"/>
  <c r="K28" i="279"/>
  <c r="K29" i="279"/>
  <c r="K30" i="279"/>
  <c r="K31" i="279"/>
  <c r="K32" i="279"/>
  <c r="K33" i="279"/>
  <c r="K34" i="279"/>
  <c r="K35" i="279"/>
  <c r="K36" i="279"/>
  <c r="K37" i="279"/>
  <c r="K38" i="279"/>
  <c r="K39" i="279"/>
  <c r="K40" i="279"/>
  <c r="K41" i="279"/>
  <c r="K42" i="279"/>
  <c r="K43" i="279"/>
  <c r="K44" i="279"/>
  <c r="K45" i="279"/>
  <c r="K46" i="279"/>
  <c r="K47" i="279"/>
  <c r="K48" i="279"/>
  <c r="K49" i="279"/>
  <c r="K50" i="279"/>
  <c r="K51" i="279"/>
  <c r="K52" i="279"/>
  <c r="K53" i="279"/>
  <c r="K54" i="279"/>
  <c r="K55" i="279"/>
  <c r="K56" i="279"/>
  <c r="K57" i="279"/>
  <c r="K58" i="279"/>
  <c r="K59" i="279"/>
  <c r="K60" i="279"/>
  <c r="K61" i="279"/>
  <c r="K62" i="279"/>
  <c r="K63" i="279"/>
  <c r="K64" i="279"/>
  <c r="K65" i="279"/>
  <c r="K66" i="279"/>
  <c r="K67" i="279"/>
  <c r="K68" i="279"/>
  <c r="K69" i="279"/>
  <c r="K70" i="279"/>
  <c r="K71" i="279"/>
  <c r="K72" i="279"/>
  <c r="K73" i="279"/>
  <c r="K74" i="279"/>
  <c r="K75" i="279"/>
  <c r="K76" i="279"/>
  <c r="K77" i="279"/>
  <c r="K78" i="279"/>
  <c r="K79" i="279"/>
  <c r="K80" i="279"/>
  <c r="K81" i="279"/>
  <c r="K82" i="279"/>
  <c r="K83" i="279"/>
  <c r="K84" i="279"/>
  <c r="K85" i="279"/>
  <c r="K86" i="279"/>
  <c r="K87" i="279"/>
  <c r="K88" i="279"/>
  <c r="K89" i="279"/>
  <c r="K90" i="279"/>
  <c r="K91" i="279"/>
  <c r="K92" i="279"/>
  <c r="K93" i="279"/>
  <c r="K94" i="279"/>
  <c r="K95" i="279"/>
  <c r="K96" i="279"/>
  <c r="K97" i="279"/>
  <c r="K98" i="279"/>
  <c r="K99" i="279"/>
  <c r="K100" i="279"/>
  <c r="K5" i="280"/>
  <c r="I5" i="280" s="1"/>
  <c r="K6" i="280"/>
  <c r="I6" i="280" s="1"/>
  <c r="K7" i="280"/>
  <c r="I7" i="280" s="1"/>
  <c r="K8" i="280"/>
  <c r="I8" i="280" s="1"/>
  <c r="K9" i="280"/>
  <c r="I9" i="280" s="1"/>
  <c r="K10" i="280"/>
  <c r="I10" i="280" s="1"/>
  <c r="K11" i="280"/>
  <c r="K12" i="280"/>
  <c r="K13" i="280"/>
  <c r="K14" i="280"/>
  <c r="K15" i="280"/>
  <c r="K16" i="280"/>
  <c r="K17" i="280"/>
  <c r="K18" i="280"/>
  <c r="K19" i="280"/>
  <c r="K20" i="280"/>
  <c r="K21" i="280"/>
  <c r="K22" i="280"/>
  <c r="K23" i="280"/>
  <c r="K24" i="280"/>
  <c r="K25" i="280"/>
  <c r="K26" i="280"/>
  <c r="K27" i="280"/>
  <c r="K28" i="280"/>
  <c r="K29" i="280"/>
  <c r="K30" i="280"/>
  <c r="K31" i="280"/>
  <c r="K32" i="280"/>
  <c r="K33" i="280"/>
  <c r="K34" i="280"/>
  <c r="K35" i="280"/>
  <c r="K36" i="280"/>
  <c r="K37" i="280"/>
  <c r="K38" i="280"/>
  <c r="K39" i="280"/>
  <c r="K40" i="280"/>
  <c r="K41" i="280"/>
  <c r="K42" i="280"/>
  <c r="K43" i="280"/>
  <c r="K44" i="280"/>
  <c r="K45" i="280"/>
  <c r="K46" i="280"/>
  <c r="K47" i="280"/>
  <c r="K48" i="280"/>
  <c r="K49" i="280"/>
  <c r="K50" i="280"/>
  <c r="K51" i="280"/>
  <c r="K52" i="280"/>
  <c r="K53" i="280"/>
  <c r="K54" i="280"/>
  <c r="K55" i="280"/>
  <c r="K56" i="280"/>
  <c r="K57" i="280"/>
  <c r="K58" i="280"/>
  <c r="K59" i="280"/>
  <c r="K60" i="280"/>
  <c r="K61" i="280"/>
  <c r="K62" i="280"/>
  <c r="K63" i="280"/>
  <c r="K64" i="280"/>
  <c r="K65" i="280"/>
  <c r="K66" i="280"/>
  <c r="K67" i="280"/>
  <c r="K68" i="280"/>
  <c r="K69" i="280"/>
  <c r="K70" i="280"/>
  <c r="K71" i="280"/>
  <c r="K72" i="280"/>
  <c r="K73" i="280"/>
  <c r="K74" i="280"/>
  <c r="K75" i="280"/>
  <c r="K76" i="280"/>
  <c r="K77" i="280"/>
  <c r="K78" i="280"/>
  <c r="K79" i="280"/>
  <c r="K80" i="280"/>
  <c r="K81" i="280"/>
  <c r="K82" i="280"/>
  <c r="K83" i="280"/>
  <c r="K84" i="280"/>
  <c r="K85" i="280"/>
  <c r="K86" i="280"/>
  <c r="K87" i="280"/>
  <c r="K88" i="280"/>
  <c r="K89" i="280"/>
  <c r="K90" i="280"/>
  <c r="K91" i="280"/>
  <c r="K92" i="280"/>
  <c r="K93" i="280"/>
  <c r="K94" i="280"/>
  <c r="K95" i="280"/>
  <c r="K96" i="280"/>
  <c r="K97" i="280"/>
  <c r="K98" i="280"/>
  <c r="K99" i="280"/>
  <c r="K100" i="280"/>
  <c r="K5" i="281"/>
  <c r="K6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K32" i="281"/>
  <c r="K33" i="281"/>
  <c r="K34" i="281"/>
  <c r="K35" i="281"/>
  <c r="K36" i="281"/>
  <c r="K37" i="281"/>
  <c r="K38" i="281"/>
  <c r="K39" i="281"/>
  <c r="K40" i="281"/>
  <c r="K41" i="281"/>
  <c r="K42" i="281"/>
  <c r="K43" i="281"/>
  <c r="K44" i="281"/>
  <c r="K45" i="281"/>
  <c r="K46" i="281"/>
  <c r="K47" i="281"/>
  <c r="K48" i="281"/>
  <c r="K49" i="281"/>
  <c r="K50" i="281"/>
  <c r="K51" i="281"/>
  <c r="K52" i="281"/>
  <c r="K53" i="281"/>
  <c r="K54" i="281"/>
  <c r="K55" i="281"/>
  <c r="K56" i="281"/>
  <c r="K57" i="281"/>
  <c r="K58" i="281"/>
  <c r="K59" i="281"/>
  <c r="K60" i="281"/>
  <c r="K61" i="281"/>
  <c r="K62" i="281"/>
  <c r="K63" i="281"/>
  <c r="K64" i="281"/>
  <c r="K65" i="281"/>
  <c r="K66" i="281"/>
  <c r="K67" i="281"/>
  <c r="K68" i="281"/>
  <c r="K69" i="281"/>
  <c r="K70" i="281"/>
  <c r="K71" i="281"/>
  <c r="K72" i="281"/>
  <c r="K73" i="281"/>
  <c r="K74" i="281"/>
  <c r="K75" i="281"/>
  <c r="K76" i="281"/>
  <c r="K77" i="281"/>
  <c r="K78" i="281"/>
  <c r="K79" i="281"/>
  <c r="K80" i="281"/>
  <c r="K81" i="281"/>
  <c r="K82" i="281"/>
  <c r="K83" i="281"/>
  <c r="K84" i="281"/>
  <c r="K85" i="281"/>
  <c r="K86" i="281"/>
  <c r="K87" i="281"/>
  <c r="K88" i="281"/>
  <c r="K89" i="281"/>
  <c r="K90" i="281"/>
  <c r="K91" i="281"/>
  <c r="K92" i="281"/>
  <c r="K93" i="281"/>
  <c r="K94" i="281"/>
  <c r="K95" i="281"/>
  <c r="K96" i="281"/>
  <c r="K97" i="281"/>
  <c r="K98" i="281"/>
  <c r="K99" i="281"/>
  <c r="K100" i="281"/>
  <c r="K5" i="282"/>
  <c r="I5" i="282" s="1"/>
  <c r="K6" i="282"/>
  <c r="I6" i="282" s="1"/>
  <c r="K7" i="282"/>
  <c r="I7" i="282" s="1"/>
  <c r="K8" i="282"/>
  <c r="I8" i="282" s="1"/>
  <c r="K9" i="282"/>
  <c r="I9" i="282" s="1"/>
  <c r="K10" i="282"/>
  <c r="I10" i="282" s="1"/>
  <c r="K11" i="282"/>
  <c r="I11" i="282" s="1"/>
  <c r="K12" i="282"/>
  <c r="K13" i="282"/>
  <c r="K14" i="282"/>
  <c r="K15" i="282"/>
  <c r="K16" i="282"/>
  <c r="K17" i="282"/>
  <c r="K18" i="282"/>
  <c r="K19" i="282"/>
  <c r="K20" i="282"/>
  <c r="K21" i="282"/>
  <c r="K22" i="282"/>
  <c r="K23" i="282"/>
  <c r="K24" i="282"/>
  <c r="K25" i="282"/>
  <c r="K26" i="282"/>
  <c r="K27" i="282"/>
  <c r="K28" i="282"/>
  <c r="K29" i="282"/>
  <c r="K30" i="282"/>
  <c r="K31" i="282"/>
  <c r="K32" i="282"/>
  <c r="K33" i="282"/>
  <c r="K34" i="282"/>
  <c r="K35" i="282"/>
  <c r="K36" i="282"/>
  <c r="K37" i="282"/>
  <c r="K38" i="282"/>
  <c r="K39" i="282"/>
  <c r="K40" i="282"/>
  <c r="K41" i="282"/>
  <c r="K42" i="282"/>
  <c r="K43" i="282"/>
  <c r="K44" i="282"/>
  <c r="K45" i="282"/>
  <c r="K46" i="282"/>
  <c r="K47" i="282"/>
  <c r="K48" i="282"/>
  <c r="K49" i="282"/>
  <c r="K50" i="282"/>
  <c r="K51" i="282"/>
  <c r="K52" i="282"/>
  <c r="K53" i="282"/>
  <c r="K54" i="282"/>
  <c r="K55" i="282"/>
  <c r="K56" i="282"/>
  <c r="K57" i="282"/>
  <c r="K58" i="282"/>
  <c r="K59" i="282"/>
  <c r="K60" i="282"/>
  <c r="K61" i="282"/>
  <c r="K62" i="282"/>
  <c r="K63" i="282"/>
  <c r="K64" i="282"/>
  <c r="K65" i="282"/>
  <c r="K66" i="282"/>
  <c r="K67" i="282"/>
  <c r="K68" i="282"/>
  <c r="K69" i="282"/>
  <c r="K70" i="282"/>
  <c r="K71" i="282"/>
  <c r="K72" i="282"/>
  <c r="K73" i="282"/>
  <c r="K74" i="282"/>
  <c r="K75" i="282"/>
  <c r="K76" i="282"/>
  <c r="K77" i="282"/>
  <c r="K78" i="282"/>
  <c r="K79" i="282"/>
  <c r="K80" i="282"/>
  <c r="K81" i="282"/>
  <c r="K82" i="282"/>
  <c r="K83" i="282"/>
  <c r="K84" i="282"/>
  <c r="K85" i="282"/>
  <c r="K86" i="282"/>
  <c r="K87" i="282"/>
  <c r="K88" i="282"/>
  <c r="K89" i="282"/>
  <c r="K90" i="282"/>
  <c r="K91" i="282"/>
  <c r="K92" i="282"/>
  <c r="K93" i="282"/>
  <c r="K94" i="282"/>
  <c r="K95" i="282"/>
  <c r="K96" i="282"/>
  <c r="K97" i="282"/>
  <c r="K98" i="282"/>
  <c r="K99" i="282"/>
  <c r="K100" i="282"/>
  <c r="K5" i="274"/>
  <c r="I5" i="274" s="1"/>
  <c r="K6" i="274"/>
  <c r="I6" i="274" s="1"/>
  <c r="K7" i="274"/>
  <c r="I7" i="274" s="1"/>
  <c r="K8" i="274"/>
  <c r="I8" i="274" s="1"/>
  <c r="K9" i="274"/>
  <c r="I9" i="274" s="1"/>
  <c r="K10" i="274"/>
  <c r="I10" i="274" s="1"/>
  <c r="K11" i="274"/>
  <c r="I11" i="274" s="1"/>
  <c r="K12" i="274"/>
  <c r="I12" i="274" s="1"/>
  <c r="K13" i="274"/>
  <c r="I13" i="274" s="1"/>
  <c r="K14" i="274"/>
  <c r="I14" i="274" s="1"/>
  <c r="K15" i="274"/>
  <c r="I15" i="274" s="1"/>
  <c r="K16" i="274"/>
  <c r="I16" i="274" s="1"/>
  <c r="K17" i="274"/>
  <c r="I17" i="274" s="1"/>
  <c r="K18" i="274"/>
  <c r="I18" i="274" s="1"/>
  <c r="K19" i="274"/>
  <c r="I19" i="274" s="1"/>
  <c r="K20" i="274"/>
  <c r="I20" i="274" s="1"/>
  <c r="K21" i="274"/>
  <c r="I21" i="274" s="1"/>
  <c r="K22" i="274"/>
  <c r="K23" i="274"/>
  <c r="K24" i="274"/>
  <c r="K25" i="274"/>
  <c r="K26" i="274"/>
  <c r="K27" i="274"/>
  <c r="K28" i="274"/>
  <c r="K29" i="274"/>
  <c r="K30" i="274"/>
  <c r="K31" i="274"/>
  <c r="K32" i="274"/>
  <c r="K33" i="274"/>
  <c r="K34" i="274"/>
  <c r="K35" i="274"/>
  <c r="K36" i="274"/>
  <c r="K37" i="274"/>
  <c r="K38" i="274"/>
  <c r="K39" i="274"/>
  <c r="K40" i="274"/>
  <c r="K41" i="274"/>
  <c r="K42" i="274"/>
  <c r="K43" i="274"/>
  <c r="K44" i="274"/>
  <c r="K45" i="274"/>
  <c r="K46" i="274"/>
  <c r="K47" i="274"/>
  <c r="K48" i="274"/>
  <c r="K49" i="274"/>
  <c r="K50" i="274"/>
  <c r="K51" i="274"/>
  <c r="K52" i="274"/>
  <c r="K53" i="274"/>
  <c r="K54" i="274"/>
  <c r="K55" i="274"/>
  <c r="K56" i="274"/>
  <c r="K57" i="274"/>
  <c r="K58" i="274"/>
  <c r="K59" i="274"/>
  <c r="K60" i="274"/>
  <c r="K61" i="274"/>
  <c r="K62" i="274"/>
  <c r="K63" i="274"/>
  <c r="K64" i="274"/>
  <c r="K65" i="274"/>
  <c r="K66" i="274"/>
  <c r="K67" i="274"/>
  <c r="K68" i="274"/>
  <c r="K69" i="274"/>
  <c r="K70" i="274"/>
  <c r="K71" i="274"/>
  <c r="K72" i="274"/>
  <c r="K73" i="274"/>
  <c r="K74" i="274"/>
  <c r="K75" i="274"/>
  <c r="K76" i="274"/>
  <c r="K77" i="274"/>
  <c r="K78" i="274"/>
  <c r="K79" i="274"/>
  <c r="K80" i="274"/>
  <c r="K81" i="274"/>
  <c r="K82" i="274"/>
  <c r="K83" i="274"/>
  <c r="K84" i="274"/>
  <c r="K85" i="274"/>
  <c r="K86" i="274"/>
  <c r="K87" i="274"/>
  <c r="K88" i="274"/>
  <c r="K89" i="274"/>
  <c r="K90" i="274"/>
  <c r="K91" i="274"/>
  <c r="K92" i="274"/>
  <c r="K93" i="274"/>
  <c r="K94" i="274"/>
  <c r="K95" i="274"/>
  <c r="K96" i="274"/>
  <c r="K97" i="274"/>
  <c r="K98" i="274"/>
  <c r="K99" i="274"/>
  <c r="K100" i="274"/>
  <c r="K4" i="275"/>
  <c r="I4" i="275" s="1"/>
  <c r="K4" i="276"/>
  <c r="I4" i="276" s="1"/>
  <c r="K4" i="277"/>
  <c r="I4" i="277" s="1"/>
  <c r="K4" i="278"/>
  <c r="I4" i="278" s="1"/>
  <c r="K4" i="279"/>
  <c r="I4" i="279" s="1"/>
  <c r="K4" i="280"/>
  <c r="I4" i="280" s="1"/>
  <c r="K4" i="281"/>
  <c r="I4" i="281" s="1"/>
  <c r="K4" i="282"/>
  <c r="I4" i="282" s="1"/>
  <c r="K4" i="274"/>
  <c r="I4" i="274" s="1"/>
  <c r="K5" i="283"/>
  <c r="I5" i="283" s="1"/>
  <c r="K6" i="283"/>
  <c r="I6" i="283" s="1"/>
  <c r="K7" i="283"/>
  <c r="I7" i="283" s="1"/>
  <c r="K8" i="283"/>
  <c r="I8" i="283" s="1"/>
  <c r="K9" i="283"/>
  <c r="I9" i="283" s="1"/>
  <c r="K10" i="283"/>
  <c r="I10" i="283" s="1"/>
  <c r="K11" i="283"/>
  <c r="I11" i="283" s="1"/>
  <c r="K12" i="283"/>
  <c r="I12" i="283" s="1"/>
  <c r="K13" i="283"/>
  <c r="I13" i="283" s="1"/>
  <c r="K14" i="283"/>
  <c r="I14" i="283" s="1"/>
  <c r="K15" i="283"/>
  <c r="I15" i="283" s="1"/>
  <c r="K16" i="283"/>
  <c r="I16" i="283" s="1"/>
  <c r="K17" i="283"/>
  <c r="I17" i="283" s="1"/>
  <c r="K18" i="283"/>
  <c r="I18" i="283" s="1"/>
  <c r="K19" i="283"/>
  <c r="I19" i="283" s="1"/>
  <c r="K20" i="283"/>
  <c r="I20" i="283" s="1"/>
  <c r="K21" i="283"/>
  <c r="I21" i="283" s="1"/>
  <c r="K22" i="283"/>
  <c r="I22" i="283" s="1"/>
  <c r="K23" i="283"/>
  <c r="I23" i="283" s="1"/>
  <c r="K24" i="283"/>
  <c r="I24" i="283" s="1"/>
  <c r="K25" i="283"/>
  <c r="I25" i="283" s="1"/>
  <c r="K26" i="283"/>
  <c r="I26" i="283" s="1"/>
  <c r="K27" i="283"/>
  <c r="I27" i="283" s="1"/>
  <c r="K28" i="283"/>
  <c r="I28" i="283" s="1"/>
  <c r="K29" i="283"/>
  <c r="I29" i="283" s="1"/>
  <c r="K30" i="283"/>
  <c r="I30" i="283" s="1"/>
  <c r="K31" i="283"/>
  <c r="I31" i="283" s="1"/>
  <c r="K32" i="283"/>
  <c r="I32" i="283" s="1"/>
  <c r="K33" i="283"/>
  <c r="I33" i="283" s="1"/>
  <c r="K34" i="283"/>
  <c r="I34" i="283" s="1"/>
  <c r="K35" i="283"/>
  <c r="K36" i="283"/>
  <c r="K37" i="283"/>
  <c r="K38" i="283"/>
  <c r="K39" i="283"/>
  <c r="K40" i="283"/>
  <c r="K41" i="283"/>
  <c r="K42" i="283"/>
  <c r="K43" i="283"/>
  <c r="K44" i="283"/>
  <c r="K45" i="283"/>
  <c r="K46" i="283"/>
  <c r="K47" i="283"/>
  <c r="K48" i="283"/>
  <c r="K49" i="283"/>
  <c r="K50" i="283"/>
  <c r="K51" i="283"/>
  <c r="K52" i="283"/>
  <c r="K53" i="283"/>
  <c r="K54" i="283"/>
  <c r="K55" i="283"/>
  <c r="K56" i="283"/>
  <c r="K57" i="283"/>
  <c r="K58" i="283"/>
  <c r="K59" i="283"/>
  <c r="K60" i="283"/>
  <c r="K61" i="283"/>
  <c r="K62" i="283"/>
  <c r="K63" i="283"/>
  <c r="K64" i="283"/>
  <c r="K65" i="283"/>
  <c r="K66" i="283"/>
  <c r="K67" i="283"/>
  <c r="K68" i="283"/>
  <c r="K69" i="283"/>
  <c r="K70" i="283"/>
  <c r="K71" i="283"/>
  <c r="K72" i="283"/>
  <c r="K73" i="283"/>
  <c r="K74" i="283"/>
  <c r="K75" i="283"/>
  <c r="K76" i="283"/>
  <c r="K77" i="283"/>
  <c r="K78" i="283"/>
  <c r="K79" i="283"/>
  <c r="K80" i="283"/>
  <c r="K81" i="283"/>
  <c r="K82" i="283"/>
  <c r="K83" i="283"/>
  <c r="K84" i="283"/>
  <c r="K85" i="283"/>
  <c r="K86" i="283"/>
  <c r="K87" i="283"/>
  <c r="K88" i="283"/>
  <c r="K89" i="283"/>
  <c r="K90" i="283"/>
  <c r="K91" i="283"/>
  <c r="K92" i="283"/>
  <c r="K93" i="283"/>
  <c r="K94" i="283"/>
  <c r="K95" i="283"/>
  <c r="K96" i="283"/>
  <c r="K97" i="283"/>
  <c r="K98" i="283"/>
  <c r="K99" i="283"/>
  <c r="K100" i="283"/>
  <c r="K4" i="283"/>
  <c r="I4" i="283" s="1"/>
  <c r="D9" i="318"/>
  <c r="E9" i="318"/>
  <c r="F9" i="318"/>
  <c r="G9" i="318"/>
  <c r="D10" i="318"/>
  <c r="E10" i="318"/>
  <c r="F10" i="318"/>
  <c r="G10" i="318"/>
  <c r="D11" i="318"/>
  <c r="E11" i="318"/>
  <c r="F11" i="318"/>
  <c r="G11" i="318"/>
  <c r="D12" i="318"/>
  <c r="E12" i="318"/>
  <c r="F12" i="318"/>
  <c r="G12" i="318"/>
  <c r="D13" i="318"/>
  <c r="E13" i="318"/>
  <c r="F13" i="318"/>
  <c r="G13" i="318"/>
  <c r="D14" i="318"/>
  <c r="E14" i="318"/>
  <c r="F14" i="318"/>
  <c r="G14" i="318"/>
  <c r="D15" i="318"/>
  <c r="E15" i="318"/>
  <c r="F15" i="318"/>
  <c r="G15" i="318"/>
  <c r="D16" i="318"/>
  <c r="E16" i="318"/>
  <c r="F16" i="318"/>
  <c r="G16" i="318"/>
  <c r="D17" i="318"/>
  <c r="E17" i="318"/>
  <c r="F17" i="318"/>
  <c r="G17" i="318"/>
  <c r="D18" i="318"/>
  <c r="E18" i="318"/>
  <c r="F18" i="318"/>
  <c r="G18" i="318"/>
  <c r="D19" i="318"/>
  <c r="E19" i="318"/>
  <c r="F19" i="318"/>
  <c r="G19" i="318"/>
  <c r="D20" i="318"/>
  <c r="E20" i="318"/>
  <c r="F20" i="318"/>
  <c r="G20" i="318"/>
  <c r="D21" i="318"/>
  <c r="E21" i="318"/>
  <c r="F21" i="318"/>
  <c r="G21" i="318"/>
  <c r="D22" i="318"/>
  <c r="E22" i="318"/>
  <c r="F22" i="318"/>
  <c r="G22" i="318"/>
  <c r="D23" i="318"/>
  <c r="E23" i="318"/>
  <c r="F23" i="318"/>
  <c r="G23" i="318"/>
  <c r="D24" i="318"/>
  <c r="E24" i="318"/>
  <c r="F24" i="318"/>
  <c r="G24" i="318"/>
  <c r="D25" i="318"/>
  <c r="E25" i="318"/>
  <c r="F25" i="318"/>
  <c r="G25" i="318"/>
  <c r="D26" i="318"/>
  <c r="E26" i="318"/>
  <c r="F26" i="318"/>
  <c r="G26" i="318"/>
  <c r="D27" i="318"/>
  <c r="E27" i="318"/>
  <c r="F27" i="318"/>
  <c r="G27" i="318"/>
  <c r="D28" i="318"/>
  <c r="E28" i="318"/>
  <c r="F28" i="318"/>
  <c r="G28" i="318"/>
  <c r="D29" i="318"/>
  <c r="E29" i="318"/>
  <c r="F29" i="318"/>
  <c r="G29" i="318"/>
  <c r="D30" i="318"/>
  <c r="E30" i="318"/>
  <c r="F30" i="318"/>
  <c r="G30" i="318"/>
  <c r="D31" i="318"/>
  <c r="E31" i="318"/>
  <c r="F31" i="318"/>
  <c r="G31" i="318"/>
  <c r="D32" i="318"/>
  <c r="E32" i="318"/>
  <c r="F32" i="318"/>
  <c r="G32" i="318"/>
  <c r="D33" i="318"/>
  <c r="E33" i="318"/>
  <c r="F33" i="318"/>
  <c r="G33" i="318"/>
  <c r="D34" i="318"/>
  <c r="E34" i="318"/>
  <c r="F34" i="318"/>
  <c r="G34" i="318"/>
  <c r="D35" i="318"/>
  <c r="E35" i="318"/>
  <c r="F35" i="318"/>
  <c r="G35" i="318"/>
  <c r="D36" i="318"/>
  <c r="E36" i="318"/>
  <c r="F36" i="318"/>
  <c r="G36" i="318"/>
  <c r="D37" i="318"/>
  <c r="E37" i="318"/>
  <c r="F37" i="318"/>
  <c r="G37" i="318"/>
  <c r="D38" i="318"/>
  <c r="E38" i="318"/>
  <c r="F38" i="318"/>
  <c r="G38" i="318"/>
  <c r="D39" i="318"/>
  <c r="E39" i="318"/>
  <c r="F39" i="318"/>
  <c r="G39" i="318"/>
  <c r="D40" i="318"/>
  <c r="E40" i="318"/>
  <c r="F40" i="318"/>
  <c r="G40" i="318"/>
  <c r="D41" i="318"/>
  <c r="E41" i="318"/>
  <c r="F41" i="318"/>
  <c r="G41" i="318"/>
  <c r="D42" i="318"/>
  <c r="E42" i="318"/>
  <c r="F42" i="318"/>
  <c r="G42" i="318"/>
  <c r="D43" i="318"/>
  <c r="E43" i="318"/>
  <c r="F43" i="318"/>
  <c r="G43" i="318"/>
  <c r="D9" i="319"/>
  <c r="E9" i="319"/>
  <c r="F9" i="319"/>
  <c r="G9" i="319"/>
  <c r="D10" i="319"/>
  <c r="E10" i="319"/>
  <c r="F10" i="319"/>
  <c r="G10" i="319"/>
  <c r="D11" i="319"/>
  <c r="E11" i="319"/>
  <c r="F11" i="319"/>
  <c r="G11" i="319"/>
  <c r="D12" i="319"/>
  <c r="E12" i="319"/>
  <c r="F12" i="319"/>
  <c r="G12" i="319"/>
  <c r="D13" i="319"/>
  <c r="E13" i="319"/>
  <c r="F13" i="319"/>
  <c r="G13" i="319"/>
  <c r="D14" i="319"/>
  <c r="E14" i="319"/>
  <c r="F14" i="319"/>
  <c r="G14" i="319"/>
  <c r="D15" i="319"/>
  <c r="E15" i="319"/>
  <c r="F15" i="319"/>
  <c r="G15" i="319"/>
  <c r="D16" i="319"/>
  <c r="E16" i="319"/>
  <c r="F16" i="319"/>
  <c r="G16" i="319"/>
  <c r="D17" i="319"/>
  <c r="E17" i="319"/>
  <c r="F17" i="319"/>
  <c r="G17" i="319"/>
  <c r="D18" i="319"/>
  <c r="E18" i="319"/>
  <c r="F18" i="319"/>
  <c r="G18" i="319"/>
  <c r="D19" i="319"/>
  <c r="E19" i="319"/>
  <c r="F19" i="319"/>
  <c r="G19" i="319"/>
  <c r="D20" i="319"/>
  <c r="E20" i="319"/>
  <c r="F20" i="319"/>
  <c r="G20" i="319"/>
  <c r="D21" i="319"/>
  <c r="E21" i="319"/>
  <c r="F21" i="319"/>
  <c r="G21" i="319"/>
  <c r="D22" i="319"/>
  <c r="E22" i="319"/>
  <c r="F22" i="319"/>
  <c r="G22" i="319"/>
  <c r="D23" i="319"/>
  <c r="E23" i="319"/>
  <c r="F23" i="319"/>
  <c r="G23" i="319"/>
  <c r="D24" i="319"/>
  <c r="E24" i="319"/>
  <c r="F24" i="319"/>
  <c r="G24" i="319"/>
  <c r="D25" i="319"/>
  <c r="E25" i="319"/>
  <c r="F25" i="319"/>
  <c r="G25" i="319"/>
  <c r="D26" i="319"/>
  <c r="E26" i="319"/>
  <c r="F26" i="319"/>
  <c r="G26" i="319"/>
  <c r="D27" i="319"/>
  <c r="E27" i="319"/>
  <c r="F27" i="319"/>
  <c r="G27" i="319"/>
  <c r="D28" i="319"/>
  <c r="E28" i="319"/>
  <c r="F28" i="319"/>
  <c r="G28" i="319"/>
  <c r="D29" i="319"/>
  <c r="E29" i="319"/>
  <c r="F29" i="319"/>
  <c r="G29" i="319"/>
  <c r="D30" i="319"/>
  <c r="E30" i="319"/>
  <c r="F30" i="319"/>
  <c r="G30" i="319"/>
  <c r="D31" i="319"/>
  <c r="E31" i="319"/>
  <c r="F31" i="319"/>
  <c r="G31" i="319"/>
  <c r="D32" i="319"/>
  <c r="E32" i="319"/>
  <c r="F32" i="319"/>
  <c r="G32" i="319"/>
  <c r="D33" i="319"/>
  <c r="E33" i="319"/>
  <c r="F33" i="319"/>
  <c r="G33" i="319"/>
  <c r="D34" i="319"/>
  <c r="E34" i="319"/>
  <c r="F34" i="319"/>
  <c r="G34" i="319"/>
  <c r="D35" i="319"/>
  <c r="E35" i="319"/>
  <c r="F35" i="319"/>
  <c r="G35" i="319"/>
  <c r="D36" i="319"/>
  <c r="E36" i="319"/>
  <c r="F36" i="319"/>
  <c r="G36" i="319"/>
  <c r="D37" i="319"/>
  <c r="E37" i="319"/>
  <c r="F37" i="319"/>
  <c r="G37" i="319"/>
  <c r="D38" i="319"/>
  <c r="E38" i="319"/>
  <c r="F38" i="319"/>
  <c r="G38" i="319"/>
  <c r="D39" i="319"/>
  <c r="E39" i="319"/>
  <c r="F39" i="319"/>
  <c r="G39" i="319"/>
  <c r="D40" i="319"/>
  <c r="E40" i="319"/>
  <c r="F40" i="319"/>
  <c r="G40" i="319"/>
  <c r="D41" i="319"/>
  <c r="E41" i="319"/>
  <c r="F41" i="319"/>
  <c r="G41" i="319"/>
  <c r="D42" i="319"/>
  <c r="E42" i="319"/>
  <c r="F42" i="319"/>
  <c r="G42" i="319"/>
  <c r="D43" i="319"/>
  <c r="E43" i="319"/>
  <c r="F43" i="319"/>
  <c r="G43" i="319"/>
  <c r="D9" i="320"/>
  <c r="E9" i="320"/>
  <c r="F9" i="320"/>
  <c r="G9" i="320"/>
  <c r="D10" i="320"/>
  <c r="E10" i="320"/>
  <c r="F10" i="320"/>
  <c r="G10" i="320"/>
  <c r="D11" i="320"/>
  <c r="E11" i="320"/>
  <c r="F11" i="320"/>
  <c r="G11" i="320"/>
  <c r="D12" i="320"/>
  <c r="E12" i="320"/>
  <c r="F12" i="320"/>
  <c r="G12" i="320"/>
  <c r="D13" i="320"/>
  <c r="E13" i="320"/>
  <c r="F13" i="320"/>
  <c r="G13" i="320"/>
  <c r="D14" i="320"/>
  <c r="E14" i="320"/>
  <c r="F14" i="320"/>
  <c r="G14" i="320"/>
  <c r="D15" i="320"/>
  <c r="E15" i="320"/>
  <c r="F15" i="320"/>
  <c r="G15" i="320"/>
  <c r="D16" i="320"/>
  <c r="E16" i="320"/>
  <c r="F16" i="320"/>
  <c r="G16" i="320"/>
  <c r="D17" i="320"/>
  <c r="E17" i="320"/>
  <c r="F17" i="320"/>
  <c r="G17" i="320"/>
  <c r="D18" i="320"/>
  <c r="E18" i="320"/>
  <c r="F18" i="320"/>
  <c r="G18" i="320"/>
  <c r="D19" i="320"/>
  <c r="E19" i="320"/>
  <c r="F19" i="320"/>
  <c r="G19" i="320"/>
  <c r="D20" i="320"/>
  <c r="E20" i="320"/>
  <c r="F20" i="320"/>
  <c r="G20" i="320"/>
  <c r="D21" i="320"/>
  <c r="E21" i="320"/>
  <c r="F21" i="320"/>
  <c r="G21" i="320"/>
  <c r="D22" i="320"/>
  <c r="E22" i="320"/>
  <c r="F22" i="320"/>
  <c r="G22" i="320"/>
  <c r="D23" i="320"/>
  <c r="E23" i="320"/>
  <c r="F23" i="320"/>
  <c r="G23" i="320"/>
  <c r="D24" i="320"/>
  <c r="E24" i="320"/>
  <c r="F24" i="320"/>
  <c r="G24" i="320"/>
  <c r="D25" i="320"/>
  <c r="E25" i="320"/>
  <c r="F25" i="320"/>
  <c r="G25" i="320"/>
  <c r="D26" i="320"/>
  <c r="E26" i="320"/>
  <c r="F26" i="320"/>
  <c r="G26" i="320"/>
  <c r="D27" i="320"/>
  <c r="E27" i="320"/>
  <c r="F27" i="320"/>
  <c r="G27" i="320"/>
  <c r="D28" i="320"/>
  <c r="E28" i="320"/>
  <c r="F28" i="320"/>
  <c r="G28" i="320"/>
  <c r="D29" i="320"/>
  <c r="E29" i="320"/>
  <c r="F29" i="320"/>
  <c r="G29" i="320"/>
  <c r="D30" i="320"/>
  <c r="E30" i="320"/>
  <c r="F30" i="320"/>
  <c r="G30" i="320"/>
  <c r="D31" i="320"/>
  <c r="E31" i="320"/>
  <c r="F31" i="320"/>
  <c r="G31" i="320"/>
  <c r="D32" i="320"/>
  <c r="E32" i="320"/>
  <c r="F32" i="320"/>
  <c r="G32" i="320"/>
  <c r="D33" i="320"/>
  <c r="E33" i="320"/>
  <c r="F33" i="320"/>
  <c r="G33" i="320"/>
  <c r="D34" i="320"/>
  <c r="E34" i="320"/>
  <c r="F34" i="320"/>
  <c r="G34" i="320"/>
  <c r="D35" i="320"/>
  <c r="E35" i="320"/>
  <c r="F35" i="320"/>
  <c r="G35" i="320"/>
  <c r="D36" i="320"/>
  <c r="E36" i="320"/>
  <c r="F36" i="320"/>
  <c r="G36" i="320"/>
  <c r="D37" i="320"/>
  <c r="E37" i="320"/>
  <c r="F37" i="320"/>
  <c r="G37" i="320"/>
  <c r="D38" i="320"/>
  <c r="E38" i="320"/>
  <c r="F38" i="320"/>
  <c r="G38" i="320"/>
  <c r="D39" i="320"/>
  <c r="E39" i="320"/>
  <c r="F39" i="320"/>
  <c r="G39" i="320"/>
  <c r="D40" i="320"/>
  <c r="E40" i="320"/>
  <c r="F40" i="320"/>
  <c r="G40" i="320"/>
  <c r="D41" i="320"/>
  <c r="E41" i="320"/>
  <c r="F41" i="320"/>
  <c r="G41" i="320"/>
  <c r="D42" i="320"/>
  <c r="E42" i="320"/>
  <c r="F42" i="320"/>
  <c r="G42" i="320"/>
  <c r="D43" i="320"/>
  <c r="E43" i="320"/>
  <c r="F43" i="320"/>
  <c r="G43" i="320"/>
  <c r="D9" i="321"/>
  <c r="E9" i="321"/>
  <c r="F9" i="321"/>
  <c r="G9" i="321"/>
  <c r="D10" i="321"/>
  <c r="E10" i="321"/>
  <c r="F10" i="321"/>
  <c r="G10" i="321"/>
  <c r="D11" i="321"/>
  <c r="E11" i="321"/>
  <c r="F11" i="321"/>
  <c r="G11" i="321"/>
  <c r="D12" i="321"/>
  <c r="E12" i="321"/>
  <c r="F12" i="321"/>
  <c r="G12" i="321"/>
  <c r="D13" i="321"/>
  <c r="E13" i="321"/>
  <c r="F13" i="321"/>
  <c r="G13" i="321"/>
  <c r="D14" i="321"/>
  <c r="E14" i="321"/>
  <c r="F14" i="321"/>
  <c r="G14" i="321"/>
  <c r="D15" i="321"/>
  <c r="E15" i="321"/>
  <c r="F15" i="321"/>
  <c r="G15" i="321"/>
  <c r="D16" i="321"/>
  <c r="E16" i="321"/>
  <c r="F16" i="321"/>
  <c r="G16" i="321"/>
  <c r="D17" i="321"/>
  <c r="E17" i="321"/>
  <c r="F17" i="321"/>
  <c r="G17" i="321"/>
  <c r="D18" i="321"/>
  <c r="E18" i="321"/>
  <c r="F18" i="321"/>
  <c r="G18" i="321"/>
  <c r="D19" i="321"/>
  <c r="E19" i="321"/>
  <c r="F19" i="321"/>
  <c r="G19" i="321"/>
  <c r="D20" i="321"/>
  <c r="E20" i="321"/>
  <c r="F20" i="321"/>
  <c r="G20" i="321"/>
  <c r="D21" i="321"/>
  <c r="E21" i="321"/>
  <c r="F21" i="321"/>
  <c r="G21" i="321"/>
  <c r="D22" i="321"/>
  <c r="E22" i="321"/>
  <c r="F22" i="321"/>
  <c r="G22" i="321"/>
  <c r="D23" i="321"/>
  <c r="E23" i="321"/>
  <c r="F23" i="321"/>
  <c r="G23" i="321"/>
  <c r="D24" i="321"/>
  <c r="E24" i="321"/>
  <c r="F24" i="321"/>
  <c r="G24" i="321"/>
  <c r="D25" i="321"/>
  <c r="E25" i="321"/>
  <c r="F25" i="321"/>
  <c r="G25" i="321"/>
  <c r="D26" i="321"/>
  <c r="E26" i="321"/>
  <c r="F26" i="321"/>
  <c r="G26" i="321"/>
  <c r="D27" i="321"/>
  <c r="E27" i="321"/>
  <c r="F27" i="321"/>
  <c r="G27" i="321"/>
  <c r="D28" i="321"/>
  <c r="E28" i="321"/>
  <c r="F28" i="321"/>
  <c r="G28" i="321"/>
  <c r="D29" i="321"/>
  <c r="E29" i="321"/>
  <c r="F29" i="321"/>
  <c r="G29" i="321"/>
  <c r="D30" i="321"/>
  <c r="E30" i="321"/>
  <c r="F30" i="321"/>
  <c r="G30" i="321"/>
  <c r="D31" i="321"/>
  <c r="E31" i="321"/>
  <c r="F31" i="321"/>
  <c r="G31" i="321"/>
  <c r="D32" i="321"/>
  <c r="E32" i="321"/>
  <c r="F32" i="321"/>
  <c r="G32" i="321"/>
  <c r="D33" i="321"/>
  <c r="E33" i="321"/>
  <c r="F33" i="321"/>
  <c r="G33" i="321"/>
  <c r="D34" i="321"/>
  <c r="E34" i="321"/>
  <c r="F34" i="321"/>
  <c r="G34" i="321"/>
  <c r="D35" i="321"/>
  <c r="E35" i="321"/>
  <c r="F35" i="321"/>
  <c r="G35" i="321"/>
  <c r="D36" i="321"/>
  <c r="E36" i="321"/>
  <c r="F36" i="321"/>
  <c r="G36" i="321"/>
  <c r="D37" i="321"/>
  <c r="E37" i="321"/>
  <c r="F37" i="321"/>
  <c r="G37" i="321"/>
  <c r="D38" i="321"/>
  <c r="E38" i="321"/>
  <c r="F38" i="321"/>
  <c r="G38" i="321"/>
  <c r="D39" i="321"/>
  <c r="E39" i="321"/>
  <c r="F39" i="321"/>
  <c r="G39" i="321"/>
  <c r="D40" i="321"/>
  <c r="E40" i="321"/>
  <c r="F40" i="321"/>
  <c r="G40" i="321"/>
  <c r="D41" i="321"/>
  <c r="E41" i="321"/>
  <c r="F41" i="321"/>
  <c r="G41" i="321"/>
  <c r="D42" i="321"/>
  <c r="E42" i="321"/>
  <c r="F42" i="321"/>
  <c r="G42" i="321"/>
  <c r="D43" i="321"/>
  <c r="E43" i="321"/>
  <c r="F43" i="321"/>
  <c r="G43" i="321"/>
  <c r="D9" i="322"/>
  <c r="E9" i="322"/>
  <c r="F9" i="322"/>
  <c r="G9" i="322"/>
  <c r="D10" i="322"/>
  <c r="E10" i="322"/>
  <c r="F10" i="322"/>
  <c r="G10" i="322"/>
  <c r="D11" i="322"/>
  <c r="E11" i="322"/>
  <c r="F11" i="322"/>
  <c r="G11" i="322"/>
  <c r="D12" i="322"/>
  <c r="E12" i="322"/>
  <c r="F12" i="322"/>
  <c r="G12" i="322"/>
  <c r="D13" i="322"/>
  <c r="E13" i="322"/>
  <c r="F13" i="322"/>
  <c r="G13" i="322"/>
  <c r="D14" i="322"/>
  <c r="E14" i="322"/>
  <c r="F14" i="322"/>
  <c r="G14" i="322"/>
  <c r="D15" i="322"/>
  <c r="E15" i="322"/>
  <c r="F15" i="322"/>
  <c r="G15" i="322"/>
  <c r="D16" i="322"/>
  <c r="E16" i="322"/>
  <c r="F16" i="322"/>
  <c r="G16" i="322"/>
  <c r="D17" i="322"/>
  <c r="E17" i="322"/>
  <c r="F17" i="322"/>
  <c r="G17" i="322"/>
  <c r="D18" i="322"/>
  <c r="E18" i="322"/>
  <c r="F18" i="322"/>
  <c r="G18" i="322"/>
  <c r="D19" i="322"/>
  <c r="E19" i="322"/>
  <c r="F19" i="322"/>
  <c r="G19" i="322"/>
  <c r="D20" i="322"/>
  <c r="E20" i="322"/>
  <c r="F20" i="322"/>
  <c r="G20" i="322"/>
  <c r="D21" i="322"/>
  <c r="E21" i="322"/>
  <c r="F21" i="322"/>
  <c r="G21" i="322"/>
  <c r="D22" i="322"/>
  <c r="E22" i="322"/>
  <c r="F22" i="322"/>
  <c r="G22" i="322"/>
  <c r="D23" i="322"/>
  <c r="E23" i="322"/>
  <c r="F23" i="322"/>
  <c r="G23" i="322"/>
  <c r="D24" i="322"/>
  <c r="E24" i="322"/>
  <c r="F24" i="322"/>
  <c r="G24" i="322"/>
  <c r="D25" i="322"/>
  <c r="E25" i="322"/>
  <c r="F25" i="322"/>
  <c r="G25" i="322"/>
  <c r="D26" i="322"/>
  <c r="E26" i="322"/>
  <c r="F26" i="322"/>
  <c r="G26" i="322"/>
  <c r="D27" i="322"/>
  <c r="E27" i="322"/>
  <c r="F27" i="322"/>
  <c r="G27" i="322"/>
  <c r="D28" i="322"/>
  <c r="E28" i="322"/>
  <c r="F28" i="322"/>
  <c r="G28" i="322"/>
  <c r="D29" i="322"/>
  <c r="E29" i="322"/>
  <c r="F29" i="322"/>
  <c r="G29" i="322"/>
  <c r="D30" i="322"/>
  <c r="E30" i="322"/>
  <c r="F30" i="322"/>
  <c r="G30" i="322"/>
  <c r="D31" i="322"/>
  <c r="E31" i="322"/>
  <c r="F31" i="322"/>
  <c r="G31" i="322"/>
  <c r="D32" i="322"/>
  <c r="E32" i="322"/>
  <c r="F32" i="322"/>
  <c r="G32" i="322"/>
  <c r="D33" i="322"/>
  <c r="E33" i="322"/>
  <c r="F33" i="322"/>
  <c r="G33" i="322"/>
  <c r="D34" i="322"/>
  <c r="E34" i="322"/>
  <c r="F34" i="322"/>
  <c r="G34" i="322"/>
  <c r="D35" i="322"/>
  <c r="E35" i="322"/>
  <c r="F35" i="322"/>
  <c r="G35" i="322"/>
  <c r="D36" i="322"/>
  <c r="E36" i="322"/>
  <c r="F36" i="322"/>
  <c r="G36" i="322"/>
  <c r="D37" i="322"/>
  <c r="E37" i="322"/>
  <c r="F37" i="322"/>
  <c r="G37" i="322"/>
  <c r="D38" i="322"/>
  <c r="E38" i="322"/>
  <c r="F38" i="322"/>
  <c r="G38" i="322"/>
  <c r="D39" i="322"/>
  <c r="E39" i="322"/>
  <c r="F39" i="322"/>
  <c r="G39" i="322"/>
  <c r="D40" i="322"/>
  <c r="E40" i="322"/>
  <c r="F40" i="322"/>
  <c r="G40" i="322"/>
  <c r="D41" i="322"/>
  <c r="E41" i="322"/>
  <c r="F41" i="322"/>
  <c r="G41" i="322"/>
  <c r="D42" i="322"/>
  <c r="E42" i="322"/>
  <c r="F42" i="322"/>
  <c r="G42" i="322"/>
  <c r="D43" i="322"/>
  <c r="E43" i="322"/>
  <c r="F43" i="322"/>
  <c r="G43" i="322"/>
  <c r="D9" i="323"/>
  <c r="E9" i="323"/>
  <c r="F9" i="323"/>
  <c r="G9" i="323"/>
  <c r="D10" i="323"/>
  <c r="E10" i="323"/>
  <c r="F10" i="323"/>
  <c r="G10" i="323"/>
  <c r="D11" i="323"/>
  <c r="E11" i="323"/>
  <c r="F11" i="323"/>
  <c r="G11" i="323"/>
  <c r="D12" i="323"/>
  <c r="E12" i="323"/>
  <c r="F12" i="323"/>
  <c r="G12" i="323"/>
  <c r="D13" i="323"/>
  <c r="E13" i="323"/>
  <c r="F13" i="323"/>
  <c r="G13" i="323"/>
  <c r="D14" i="323"/>
  <c r="E14" i="323"/>
  <c r="F14" i="323"/>
  <c r="G14" i="323"/>
  <c r="D15" i="323"/>
  <c r="E15" i="323"/>
  <c r="F15" i="323"/>
  <c r="G15" i="323"/>
  <c r="D16" i="323"/>
  <c r="E16" i="323"/>
  <c r="F16" i="323"/>
  <c r="G16" i="323"/>
  <c r="D17" i="323"/>
  <c r="E17" i="323"/>
  <c r="F17" i="323"/>
  <c r="G17" i="323"/>
  <c r="D18" i="323"/>
  <c r="E18" i="323"/>
  <c r="F18" i="323"/>
  <c r="G18" i="323"/>
  <c r="D19" i="323"/>
  <c r="E19" i="323"/>
  <c r="F19" i="323"/>
  <c r="G19" i="323"/>
  <c r="D20" i="323"/>
  <c r="E20" i="323"/>
  <c r="F20" i="323"/>
  <c r="G20" i="323"/>
  <c r="D21" i="323"/>
  <c r="E21" i="323"/>
  <c r="F21" i="323"/>
  <c r="G21" i="323"/>
  <c r="D22" i="323"/>
  <c r="E22" i="323"/>
  <c r="F22" i="323"/>
  <c r="G22" i="323"/>
  <c r="D23" i="323"/>
  <c r="E23" i="323"/>
  <c r="F23" i="323"/>
  <c r="G23" i="323"/>
  <c r="D24" i="323"/>
  <c r="E24" i="323"/>
  <c r="F24" i="323"/>
  <c r="G24" i="323"/>
  <c r="D25" i="323"/>
  <c r="E25" i="323"/>
  <c r="F25" i="323"/>
  <c r="G25" i="323"/>
  <c r="D26" i="323"/>
  <c r="E26" i="323"/>
  <c r="F26" i="323"/>
  <c r="G26" i="323"/>
  <c r="D27" i="323"/>
  <c r="E27" i="323"/>
  <c r="F27" i="323"/>
  <c r="G27" i="323"/>
  <c r="D28" i="323"/>
  <c r="E28" i="323"/>
  <c r="F28" i="323"/>
  <c r="G28" i="323"/>
  <c r="D29" i="323"/>
  <c r="E29" i="323"/>
  <c r="F29" i="323"/>
  <c r="G29" i="323"/>
  <c r="D30" i="323"/>
  <c r="E30" i="323"/>
  <c r="F30" i="323"/>
  <c r="G30" i="323"/>
  <c r="D31" i="323"/>
  <c r="E31" i="323"/>
  <c r="F31" i="323"/>
  <c r="G31" i="323"/>
  <c r="D32" i="323"/>
  <c r="E32" i="323"/>
  <c r="F32" i="323"/>
  <c r="G32" i="323"/>
  <c r="D33" i="323"/>
  <c r="E33" i="323"/>
  <c r="F33" i="323"/>
  <c r="G33" i="323"/>
  <c r="D34" i="323"/>
  <c r="E34" i="323"/>
  <c r="F34" i="323"/>
  <c r="G34" i="323"/>
  <c r="D35" i="323"/>
  <c r="E35" i="323"/>
  <c r="F35" i="323"/>
  <c r="G35" i="323"/>
  <c r="D36" i="323"/>
  <c r="E36" i="323"/>
  <c r="F36" i="323"/>
  <c r="G36" i="323"/>
  <c r="D37" i="323"/>
  <c r="E37" i="323"/>
  <c r="F37" i="323"/>
  <c r="G37" i="323"/>
  <c r="D38" i="323"/>
  <c r="E38" i="323"/>
  <c r="F38" i="323"/>
  <c r="G38" i="323"/>
  <c r="D39" i="323"/>
  <c r="E39" i="323"/>
  <c r="F39" i="323"/>
  <c r="G39" i="323"/>
  <c r="D40" i="323"/>
  <c r="E40" i="323"/>
  <c r="F40" i="323"/>
  <c r="G40" i="323"/>
  <c r="D41" i="323"/>
  <c r="E41" i="323"/>
  <c r="F41" i="323"/>
  <c r="G41" i="323"/>
  <c r="D42" i="323"/>
  <c r="E42" i="323"/>
  <c r="F42" i="323"/>
  <c r="G42" i="323"/>
  <c r="D43" i="323"/>
  <c r="E43" i="323"/>
  <c r="F43" i="323"/>
  <c r="G43" i="323"/>
  <c r="D9" i="324"/>
  <c r="E9" i="324"/>
  <c r="F9" i="324"/>
  <c r="G9" i="324"/>
  <c r="D10" i="324"/>
  <c r="E10" i="324"/>
  <c r="F10" i="324"/>
  <c r="G10" i="324"/>
  <c r="D11" i="324"/>
  <c r="E11" i="324"/>
  <c r="F11" i="324"/>
  <c r="G11" i="324"/>
  <c r="D12" i="324"/>
  <c r="E12" i="324"/>
  <c r="F12" i="324"/>
  <c r="G12" i="324"/>
  <c r="D13" i="324"/>
  <c r="E13" i="324"/>
  <c r="F13" i="324"/>
  <c r="G13" i="324"/>
  <c r="D14" i="324"/>
  <c r="E14" i="324"/>
  <c r="F14" i="324"/>
  <c r="G14" i="324"/>
  <c r="D15" i="324"/>
  <c r="E15" i="324"/>
  <c r="F15" i="324"/>
  <c r="G15" i="324"/>
  <c r="D16" i="324"/>
  <c r="E16" i="324"/>
  <c r="F16" i="324"/>
  <c r="G16" i="324"/>
  <c r="D17" i="324"/>
  <c r="E17" i="324"/>
  <c r="F17" i="324"/>
  <c r="G17" i="324"/>
  <c r="D18" i="324"/>
  <c r="E18" i="324"/>
  <c r="F18" i="324"/>
  <c r="G18" i="324"/>
  <c r="D19" i="324"/>
  <c r="E19" i="324"/>
  <c r="F19" i="324"/>
  <c r="G19" i="324"/>
  <c r="D20" i="324"/>
  <c r="E20" i="324"/>
  <c r="F20" i="324"/>
  <c r="G20" i="324"/>
  <c r="D21" i="324"/>
  <c r="E21" i="324"/>
  <c r="F21" i="324"/>
  <c r="G21" i="324"/>
  <c r="D22" i="324"/>
  <c r="E22" i="324"/>
  <c r="F22" i="324"/>
  <c r="G22" i="324"/>
  <c r="D23" i="324"/>
  <c r="E23" i="324"/>
  <c r="F23" i="324"/>
  <c r="G23" i="324"/>
  <c r="D24" i="324"/>
  <c r="E24" i="324"/>
  <c r="F24" i="324"/>
  <c r="G24" i="324"/>
  <c r="D25" i="324"/>
  <c r="E25" i="324"/>
  <c r="F25" i="324"/>
  <c r="G25" i="324"/>
  <c r="D26" i="324"/>
  <c r="E26" i="324"/>
  <c r="F26" i="324"/>
  <c r="G26" i="324"/>
  <c r="D27" i="324"/>
  <c r="E27" i="324"/>
  <c r="F27" i="324"/>
  <c r="G27" i="324"/>
  <c r="D28" i="324"/>
  <c r="E28" i="324"/>
  <c r="F28" i="324"/>
  <c r="G28" i="324"/>
  <c r="D29" i="324"/>
  <c r="E29" i="324"/>
  <c r="F29" i="324"/>
  <c r="G29" i="324"/>
  <c r="D30" i="324"/>
  <c r="E30" i="324"/>
  <c r="F30" i="324"/>
  <c r="G30" i="324"/>
  <c r="D31" i="324"/>
  <c r="E31" i="324"/>
  <c r="F31" i="324"/>
  <c r="G31" i="324"/>
  <c r="D32" i="324"/>
  <c r="E32" i="324"/>
  <c r="F32" i="324"/>
  <c r="G32" i="324"/>
  <c r="D33" i="324"/>
  <c r="E33" i="324"/>
  <c r="F33" i="324"/>
  <c r="G33" i="324"/>
  <c r="D34" i="324"/>
  <c r="E34" i="324"/>
  <c r="F34" i="324"/>
  <c r="G34" i="324"/>
  <c r="D35" i="324"/>
  <c r="E35" i="324"/>
  <c r="F35" i="324"/>
  <c r="G35" i="324"/>
  <c r="D36" i="324"/>
  <c r="E36" i="324"/>
  <c r="F36" i="324"/>
  <c r="G36" i="324"/>
  <c r="D37" i="324"/>
  <c r="E37" i="324"/>
  <c r="F37" i="324"/>
  <c r="G37" i="324"/>
  <c r="D38" i="324"/>
  <c r="E38" i="324"/>
  <c r="F38" i="324"/>
  <c r="G38" i="324"/>
  <c r="D39" i="324"/>
  <c r="E39" i="324"/>
  <c r="F39" i="324"/>
  <c r="G39" i="324"/>
  <c r="D40" i="324"/>
  <c r="E40" i="324"/>
  <c r="F40" i="324"/>
  <c r="G40" i="324"/>
  <c r="D41" i="324"/>
  <c r="E41" i="324"/>
  <c r="F41" i="324"/>
  <c r="G41" i="324"/>
  <c r="D42" i="324"/>
  <c r="E42" i="324"/>
  <c r="F42" i="324"/>
  <c r="G42" i="324"/>
  <c r="D43" i="324"/>
  <c r="E43" i="324"/>
  <c r="F43" i="324"/>
  <c r="G43" i="324"/>
  <c r="D9" i="325"/>
  <c r="E9" i="325"/>
  <c r="F9" i="325"/>
  <c r="G9" i="325"/>
  <c r="D10" i="325"/>
  <c r="E10" i="325"/>
  <c r="F10" i="325"/>
  <c r="G10" i="325"/>
  <c r="D11" i="325"/>
  <c r="E11" i="325"/>
  <c r="F11" i="325"/>
  <c r="G11" i="325"/>
  <c r="D12" i="325"/>
  <c r="E12" i="325"/>
  <c r="F12" i="325"/>
  <c r="G12" i="325"/>
  <c r="D13" i="325"/>
  <c r="E13" i="325"/>
  <c r="F13" i="325"/>
  <c r="G13" i="325"/>
  <c r="D14" i="325"/>
  <c r="E14" i="325"/>
  <c r="F14" i="325"/>
  <c r="G14" i="325"/>
  <c r="D15" i="325"/>
  <c r="E15" i="325"/>
  <c r="F15" i="325"/>
  <c r="G15" i="325"/>
  <c r="D16" i="325"/>
  <c r="E16" i="325"/>
  <c r="F16" i="325"/>
  <c r="G16" i="325"/>
  <c r="D17" i="325"/>
  <c r="E17" i="325"/>
  <c r="F17" i="325"/>
  <c r="G17" i="325"/>
  <c r="D18" i="325"/>
  <c r="E18" i="325"/>
  <c r="F18" i="325"/>
  <c r="G18" i="325"/>
  <c r="D19" i="325"/>
  <c r="E19" i="325"/>
  <c r="F19" i="325"/>
  <c r="G19" i="325"/>
  <c r="D20" i="325"/>
  <c r="E20" i="325"/>
  <c r="F20" i="325"/>
  <c r="G20" i="325"/>
  <c r="D21" i="325"/>
  <c r="E21" i="325"/>
  <c r="F21" i="325"/>
  <c r="G21" i="325"/>
  <c r="D22" i="325"/>
  <c r="E22" i="325"/>
  <c r="F22" i="325"/>
  <c r="G22" i="325"/>
  <c r="D23" i="325"/>
  <c r="E23" i="325"/>
  <c r="F23" i="325"/>
  <c r="G23" i="325"/>
  <c r="D24" i="325"/>
  <c r="E24" i="325"/>
  <c r="F24" i="325"/>
  <c r="G24" i="325"/>
  <c r="D25" i="325"/>
  <c r="E25" i="325"/>
  <c r="F25" i="325"/>
  <c r="G25" i="325"/>
  <c r="D26" i="325"/>
  <c r="E26" i="325"/>
  <c r="F26" i="325"/>
  <c r="G26" i="325"/>
  <c r="D27" i="325"/>
  <c r="E27" i="325"/>
  <c r="F27" i="325"/>
  <c r="G27" i="325"/>
  <c r="D28" i="325"/>
  <c r="E28" i="325"/>
  <c r="F28" i="325"/>
  <c r="G28" i="325"/>
  <c r="D29" i="325"/>
  <c r="E29" i="325"/>
  <c r="F29" i="325"/>
  <c r="G29" i="325"/>
  <c r="D30" i="325"/>
  <c r="E30" i="325"/>
  <c r="F30" i="325"/>
  <c r="G30" i="325"/>
  <c r="D31" i="325"/>
  <c r="E31" i="325"/>
  <c r="F31" i="325"/>
  <c r="G31" i="325"/>
  <c r="D32" i="325"/>
  <c r="E32" i="325"/>
  <c r="F32" i="325"/>
  <c r="G32" i="325"/>
  <c r="D33" i="325"/>
  <c r="E33" i="325"/>
  <c r="F33" i="325"/>
  <c r="G33" i="325"/>
  <c r="D34" i="325"/>
  <c r="E34" i="325"/>
  <c r="F34" i="325"/>
  <c r="G34" i="325"/>
  <c r="D35" i="325"/>
  <c r="E35" i="325"/>
  <c r="F35" i="325"/>
  <c r="G35" i="325"/>
  <c r="D36" i="325"/>
  <c r="E36" i="325"/>
  <c r="F36" i="325"/>
  <c r="G36" i="325"/>
  <c r="D37" i="325"/>
  <c r="E37" i="325"/>
  <c r="F37" i="325"/>
  <c r="G37" i="325"/>
  <c r="D38" i="325"/>
  <c r="E38" i="325"/>
  <c r="F38" i="325"/>
  <c r="G38" i="325"/>
  <c r="D39" i="325"/>
  <c r="E39" i="325"/>
  <c r="F39" i="325"/>
  <c r="G39" i="325"/>
  <c r="D40" i="325"/>
  <c r="E40" i="325"/>
  <c r="F40" i="325"/>
  <c r="G40" i="325"/>
  <c r="D41" i="325"/>
  <c r="E41" i="325"/>
  <c r="F41" i="325"/>
  <c r="G41" i="325"/>
  <c r="D42" i="325"/>
  <c r="E42" i="325"/>
  <c r="F42" i="325"/>
  <c r="G42" i="325"/>
  <c r="D43" i="325"/>
  <c r="E43" i="325"/>
  <c r="F43" i="325"/>
  <c r="G43" i="325"/>
  <c r="D9" i="326"/>
  <c r="E9" i="326"/>
  <c r="F9" i="326"/>
  <c r="G9" i="326"/>
  <c r="D10" i="326"/>
  <c r="E10" i="326"/>
  <c r="F10" i="326"/>
  <c r="G10" i="326"/>
  <c r="D11" i="326"/>
  <c r="E11" i="326"/>
  <c r="F11" i="326"/>
  <c r="G11" i="326"/>
  <c r="D12" i="326"/>
  <c r="E12" i="326"/>
  <c r="F12" i="326"/>
  <c r="G12" i="326"/>
  <c r="D13" i="326"/>
  <c r="E13" i="326"/>
  <c r="F13" i="326"/>
  <c r="G13" i="326"/>
  <c r="D14" i="326"/>
  <c r="E14" i="326"/>
  <c r="F14" i="326"/>
  <c r="G14" i="326"/>
  <c r="D15" i="326"/>
  <c r="E15" i="326"/>
  <c r="F15" i="326"/>
  <c r="G15" i="326"/>
  <c r="D16" i="326"/>
  <c r="E16" i="326"/>
  <c r="F16" i="326"/>
  <c r="G16" i="326"/>
  <c r="D17" i="326"/>
  <c r="E17" i="326"/>
  <c r="F17" i="326"/>
  <c r="G17" i="326"/>
  <c r="D18" i="326"/>
  <c r="E18" i="326"/>
  <c r="F18" i="326"/>
  <c r="G18" i="326"/>
  <c r="D19" i="326"/>
  <c r="E19" i="326"/>
  <c r="F19" i="326"/>
  <c r="G19" i="326"/>
  <c r="D20" i="326"/>
  <c r="E20" i="326"/>
  <c r="F20" i="326"/>
  <c r="G20" i="326"/>
  <c r="D21" i="326"/>
  <c r="E21" i="326"/>
  <c r="F21" i="326"/>
  <c r="G21" i="326"/>
  <c r="D22" i="326"/>
  <c r="E22" i="326"/>
  <c r="F22" i="326"/>
  <c r="G22" i="326"/>
  <c r="D23" i="326"/>
  <c r="E23" i="326"/>
  <c r="F23" i="326"/>
  <c r="G23" i="326"/>
  <c r="D24" i="326"/>
  <c r="E24" i="326"/>
  <c r="F24" i="326"/>
  <c r="G24" i="326"/>
  <c r="D25" i="326"/>
  <c r="E25" i="326"/>
  <c r="F25" i="326"/>
  <c r="G25" i="326"/>
  <c r="D26" i="326"/>
  <c r="E26" i="326"/>
  <c r="F26" i="326"/>
  <c r="G26" i="326"/>
  <c r="D27" i="326"/>
  <c r="E27" i="326"/>
  <c r="F27" i="326"/>
  <c r="G27" i="326"/>
  <c r="D28" i="326"/>
  <c r="E28" i="326"/>
  <c r="F28" i="326"/>
  <c r="G28" i="326"/>
  <c r="D29" i="326"/>
  <c r="E29" i="326"/>
  <c r="F29" i="326"/>
  <c r="G29" i="326"/>
  <c r="D30" i="326"/>
  <c r="E30" i="326"/>
  <c r="F30" i="326"/>
  <c r="G30" i="326"/>
  <c r="D31" i="326"/>
  <c r="E31" i="326"/>
  <c r="F31" i="326"/>
  <c r="G31" i="326"/>
  <c r="D32" i="326"/>
  <c r="E32" i="326"/>
  <c r="F32" i="326"/>
  <c r="G32" i="326"/>
  <c r="D33" i="326"/>
  <c r="E33" i="326"/>
  <c r="F33" i="326"/>
  <c r="G33" i="326"/>
  <c r="D34" i="326"/>
  <c r="E34" i="326"/>
  <c r="F34" i="326"/>
  <c r="G34" i="326"/>
  <c r="D35" i="326"/>
  <c r="E35" i="326"/>
  <c r="F35" i="326"/>
  <c r="G35" i="326"/>
  <c r="D36" i="326"/>
  <c r="E36" i="326"/>
  <c r="F36" i="326"/>
  <c r="G36" i="326"/>
  <c r="D37" i="326"/>
  <c r="E37" i="326"/>
  <c r="F37" i="326"/>
  <c r="G37" i="326"/>
  <c r="D38" i="326"/>
  <c r="E38" i="326"/>
  <c r="F38" i="326"/>
  <c r="G38" i="326"/>
  <c r="D39" i="326"/>
  <c r="E39" i="326"/>
  <c r="F39" i="326"/>
  <c r="G39" i="326"/>
  <c r="D40" i="326"/>
  <c r="E40" i="326"/>
  <c r="F40" i="326"/>
  <c r="G40" i="326"/>
  <c r="D41" i="326"/>
  <c r="E41" i="326"/>
  <c r="F41" i="326"/>
  <c r="G41" i="326"/>
  <c r="D42" i="326"/>
  <c r="E42" i="326"/>
  <c r="F42" i="326"/>
  <c r="G42" i="326"/>
  <c r="D43" i="326"/>
  <c r="E43" i="326"/>
  <c r="F43" i="326"/>
  <c r="G43" i="326"/>
  <c r="D9" i="327"/>
  <c r="E9" i="327"/>
  <c r="F9" i="327"/>
  <c r="G9" i="327"/>
  <c r="D10" i="327"/>
  <c r="E10" i="327"/>
  <c r="F10" i="327"/>
  <c r="G10" i="327"/>
  <c r="D11" i="327"/>
  <c r="E11" i="327"/>
  <c r="F11" i="327"/>
  <c r="G11" i="327"/>
  <c r="D12" i="327"/>
  <c r="E12" i="327"/>
  <c r="F12" i="327"/>
  <c r="G12" i="327"/>
  <c r="D13" i="327"/>
  <c r="E13" i="327"/>
  <c r="F13" i="327"/>
  <c r="G13" i="327"/>
  <c r="D14" i="327"/>
  <c r="E14" i="327"/>
  <c r="F14" i="327"/>
  <c r="G14" i="327"/>
  <c r="D15" i="327"/>
  <c r="E15" i="327"/>
  <c r="F15" i="327"/>
  <c r="G15" i="327"/>
  <c r="D16" i="327"/>
  <c r="E16" i="327"/>
  <c r="F16" i="327"/>
  <c r="G16" i="327"/>
  <c r="D17" i="327"/>
  <c r="E17" i="327"/>
  <c r="F17" i="327"/>
  <c r="G17" i="327"/>
  <c r="D18" i="327"/>
  <c r="E18" i="327"/>
  <c r="F18" i="327"/>
  <c r="G18" i="327"/>
  <c r="D19" i="327"/>
  <c r="E19" i="327"/>
  <c r="F19" i="327"/>
  <c r="G19" i="327"/>
  <c r="D20" i="327"/>
  <c r="E20" i="327"/>
  <c r="F20" i="327"/>
  <c r="G20" i="327"/>
  <c r="D21" i="327"/>
  <c r="E21" i="327"/>
  <c r="F21" i="327"/>
  <c r="G21" i="327"/>
  <c r="D22" i="327"/>
  <c r="E22" i="327"/>
  <c r="F22" i="327"/>
  <c r="G22" i="327"/>
  <c r="D23" i="327"/>
  <c r="E23" i="327"/>
  <c r="F23" i="327"/>
  <c r="G23" i="327"/>
  <c r="D24" i="327"/>
  <c r="E24" i="327"/>
  <c r="F24" i="327"/>
  <c r="G24" i="327"/>
  <c r="D25" i="327"/>
  <c r="E25" i="327"/>
  <c r="F25" i="327"/>
  <c r="G25" i="327"/>
  <c r="D26" i="327"/>
  <c r="E26" i="327"/>
  <c r="F26" i="327"/>
  <c r="G26" i="327"/>
  <c r="D27" i="327"/>
  <c r="E27" i="327"/>
  <c r="F27" i="327"/>
  <c r="G27" i="327"/>
  <c r="D28" i="327"/>
  <c r="E28" i="327"/>
  <c r="F28" i="327"/>
  <c r="G28" i="327"/>
  <c r="D29" i="327"/>
  <c r="E29" i="327"/>
  <c r="F29" i="327"/>
  <c r="G29" i="327"/>
  <c r="D30" i="327"/>
  <c r="E30" i="327"/>
  <c r="F30" i="327"/>
  <c r="G30" i="327"/>
  <c r="D31" i="327"/>
  <c r="E31" i="327"/>
  <c r="F31" i="327"/>
  <c r="G31" i="327"/>
  <c r="D32" i="327"/>
  <c r="E32" i="327"/>
  <c r="F32" i="327"/>
  <c r="G32" i="327"/>
  <c r="D33" i="327"/>
  <c r="E33" i="327"/>
  <c r="F33" i="327"/>
  <c r="G33" i="327"/>
  <c r="D34" i="327"/>
  <c r="E34" i="327"/>
  <c r="F34" i="327"/>
  <c r="G34" i="327"/>
  <c r="D35" i="327"/>
  <c r="E35" i="327"/>
  <c r="F35" i="327"/>
  <c r="G35" i="327"/>
  <c r="D36" i="327"/>
  <c r="E36" i="327"/>
  <c r="F36" i="327"/>
  <c r="G36" i="327"/>
  <c r="D37" i="327"/>
  <c r="E37" i="327"/>
  <c r="F37" i="327"/>
  <c r="G37" i="327"/>
  <c r="D38" i="327"/>
  <c r="E38" i="327"/>
  <c r="F38" i="327"/>
  <c r="G38" i="327"/>
  <c r="D39" i="327"/>
  <c r="E39" i="327"/>
  <c r="F39" i="327"/>
  <c r="G39" i="327"/>
  <c r="D40" i="327"/>
  <c r="E40" i="327"/>
  <c r="F40" i="327"/>
  <c r="G40" i="327"/>
  <c r="D41" i="327"/>
  <c r="E41" i="327"/>
  <c r="F41" i="327"/>
  <c r="G41" i="327"/>
  <c r="D42" i="327"/>
  <c r="E42" i="327"/>
  <c r="F42" i="327"/>
  <c r="G42" i="327"/>
  <c r="D43" i="327"/>
  <c r="E43" i="327"/>
  <c r="F43" i="327"/>
  <c r="G43" i="327"/>
  <c r="I8" i="321"/>
  <c r="I7" i="321"/>
  <c r="I10" i="321"/>
  <c r="I11" i="321"/>
  <c r="I14" i="321"/>
  <c r="I15" i="321"/>
  <c r="I7" i="322"/>
  <c r="I8" i="322"/>
  <c r="I9" i="322"/>
  <c r="I8" i="323"/>
  <c r="I9" i="323"/>
  <c r="I10" i="323"/>
  <c r="K5" i="324"/>
  <c r="I5" i="324" s="1"/>
  <c r="K6" i="324"/>
  <c r="I6" i="324" s="1"/>
  <c r="K7" i="324"/>
  <c r="I7" i="324" s="1"/>
  <c r="K8" i="324"/>
  <c r="I8" i="324" s="1"/>
  <c r="K9" i="324"/>
  <c r="I9" i="324" s="1"/>
  <c r="K10" i="324"/>
  <c r="K11" i="324"/>
  <c r="K12" i="324"/>
  <c r="K13" i="324"/>
  <c r="K14" i="324"/>
  <c r="K15" i="324"/>
  <c r="K16" i="324"/>
  <c r="K17" i="324"/>
  <c r="K18" i="324"/>
  <c r="K19" i="324"/>
  <c r="K20" i="324"/>
  <c r="K21" i="324"/>
  <c r="K22" i="324"/>
  <c r="K23" i="324"/>
  <c r="K24" i="324"/>
  <c r="K25" i="324"/>
  <c r="K26" i="324"/>
  <c r="K27" i="324"/>
  <c r="K28" i="324"/>
  <c r="K29" i="324"/>
  <c r="K30" i="324"/>
  <c r="K31" i="324"/>
  <c r="K5" i="325"/>
  <c r="I5" i="325" s="1"/>
  <c r="K6" i="325"/>
  <c r="I6" i="325" s="1"/>
  <c r="K7" i="325"/>
  <c r="I7" i="325" s="1"/>
  <c r="K8" i="325"/>
  <c r="I8" i="325" s="1"/>
  <c r="K9" i="325"/>
  <c r="I9" i="325" s="1"/>
  <c r="K10" i="325"/>
  <c r="I10" i="325" s="1"/>
  <c r="K11" i="325"/>
  <c r="I11" i="325" s="1"/>
  <c r="K12" i="325"/>
  <c r="I12" i="325" s="1"/>
  <c r="K13" i="325"/>
  <c r="I13" i="325" s="1"/>
  <c r="K14" i="325"/>
  <c r="I14" i="325" s="1"/>
  <c r="K15" i="325"/>
  <c r="I15" i="325" s="1"/>
  <c r="K16" i="325"/>
  <c r="I16" i="325" s="1"/>
  <c r="K17" i="325"/>
  <c r="I17" i="325" s="1"/>
  <c r="K18" i="325"/>
  <c r="I18" i="325" s="1"/>
  <c r="K19" i="325"/>
  <c r="I19" i="325" s="1"/>
  <c r="K20" i="325"/>
  <c r="I20" i="325" s="1"/>
  <c r="K21" i="325"/>
  <c r="I21" i="325" s="1"/>
  <c r="K22" i="325"/>
  <c r="K23" i="325"/>
  <c r="K24" i="325"/>
  <c r="K25" i="325"/>
  <c r="K26" i="325"/>
  <c r="K27" i="325"/>
  <c r="K28" i="325"/>
  <c r="K29" i="325"/>
  <c r="K30" i="325"/>
  <c r="K31" i="325"/>
  <c r="K5" i="326"/>
  <c r="I5" i="326" s="1"/>
  <c r="K6" i="326"/>
  <c r="I6" i="326" s="1"/>
  <c r="K7" i="326"/>
  <c r="K8" i="326"/>
  <c r="K9" i="326"/>
  <c r="K10" i="326"/>
  <c r="K11" i="326"/>
  <c r="K12" i="326"/>
  <c r="K13" i="326"/>
  <c r="K14" i="326"/>
  <c r="K15" i="326"/>
  <c r="K16" i="326"/>
  <c r="K17" i="326"/>
  <c r="K18" i="326"/>
  <c r="K19" i="326"/>
  <c r="K20" i="326"/>
  <c r="K21" i="326"/>
  <c r="K22" i="326"/>
  <c r="K23" i="326"/>
  <c r="K24" i="326"/>
  <c r="K25" i="326"/>
  <c r="K26" i="326"/>
  <c r="K27" i="326"/>
  <c r="K28" i="326"/>
  <c r="K29" i="326"/>
  <c r="K30" i="326"/>
  <c r="K31" i="326"/>
  <c r="K5" i="327"/>
  <c r="I5" i="327" s="1"/>
  <c r="K6" i="327"/>
  <c r="I6" i="327" s="1"/>
  <c r="K7" i="327"/>
  <c r="I7" i="327" s="1"/>
  <c r="K8" i="327"/>
  <c r="I8" i="327" s="1"/>
  <c r="K9" i="327"/>
  <c r="I9" i="327" s="1"/>
  <c r="K10" i="327"/>
  <c r="K11" i="327"/>
  <c r="K12" i="327"/>
  <c r="K13" i="327"/>
  <c r="K14" i="327"/>
  <c r="K15" i="327"/>
  <c r="K16" i="327"/>
  <c r="K17" i="327"/>
  <c r="K18" i="327"/>
  <c r="K19" i="327"/>
  <c r="K20" i="327"/>
  <c r="K21" i="327"/>
  <c r="K22" i="327"/>
  <c r="K23" i="327"/>
  <c r="K24" i="327"/>
  <c r="K25" i="327"/>
  <c r="K26" i="327"/>
  <c r="K27" i="327"/>
  <c r="K28" i="327"/>
  <c r="K29" i="327"/>
  <c r="K30" i="327"/>
  <c r="K31" i="327"/>
  <c r="K4" i="324"/>
  <c r="I4" i="324" s="1"/>
  <c r="K4" i="325"/>
  <c r="I4" i="325" s="1"/>
  <c r="K4" i="326"/>
  <c r="I4" i="326" s="1"/>
  <c r="K4" i="327"/>
  <c r="I4" i="327" s="1"/>
  <c r="D5" i="319"/>
  <c r="E5" i="319"/>
  <c r="F5" i="319"/>
  <c r="G5" i="319"/>
  <c r="D6" i="319"/>
  <c r="E6" i="319"/>
  <c r="F6" i="319"/>
  <c r="G6" i="319"/>
  <c r="D7" i="319"/>
  <c r="E7" i="319"/>
  <c r="F7" i="319"/>
  <c r="G7" i="319"/>
  <c r="D8" i="319"/>
  <c r="E8" i="319"/>
  <c r="F8" i="319"/>
  <c r="G8" i="319"/>
  <c r="D5" i="320"/>
  <c r="E5" i="320"/>
  <c r="F5" i="320"/>
  <c r="G5" i="320"/>
  <c r="D6" i="320"/>
  <c r="E6" i="320"/>
  <c r="F6" i="320"/>
  <c r="G6" i="320"/>
  <c r="D7" i="320"/>
  <c r="E7" i="320"/>
  <c r="F7" i="320"/>
  <c r="G7" i="320"/>
  <c r="D8" i="320"/>
  <c r="E8" i="320"/>
  <c r="F8" i="320"/>
  <c r="G8" i="320"/>
  <c r="D5" i="321"/>
  <c r="E5" i="321"/>
  <c r="F5" i="321"/>
  <c r="G5" i="321"/>
  <c r="D6" i="321"/>
  <c r="E6" i="321"/>
  <c r="F6" i="321"/>
  <c r="G6" i="321"/>
  <c r="D7" i="321"/>
  <c r="E7" i="321"/>
  <c r="F7" i="321"/>
  <c r="G7" i="321"/>
  <c r="D8" i="321"/>
  <c r="E8" i="321"/>
  <c r="F8" i="321"/>
  <c r="G8" i="321"/>
  <c r="D5" i="322"/>
  <c r="E5" i="322"/>
  <c r="F5" i="322"/>
  <c r="G5" i="322"/>
  <c r="D6" i="322"/>
  <c r="E6" i="322"/>
  <c r="F6" i="322"/>
  <c r="G6" i="322"/>
  <c r="D7" i="322"/>
  <c r="E7" i="322"/>
  <c r="F7" i="322"/>
  <c r="G7" i="322"/>
  <c r="D8" i="322"/>
  <c r="E8" i="322"/>
  <c r="F8" i="322"/>
  <c r="G8" i="322"/>
  <c r="D5" i="323"/>
  <c r="E5" i="323"/>
  <c r="F5" i="323"/>
  <c r="G5" i="323"/>
  <c r="D6" i="323"/>
  <c r="E6" i="323"/>
  <c r="F6" i="323"/>
  <c r="G6" i="323"/>
  <c r="D7" i="323"/>
  <c r="E7" i="323"/>
  <c r="F7" i="323"/>
  <c r="G7" i="323"/>
  <c r="D8" i="323"/>
  <c r="E8" i="323"/>
  <c r="F8" i="323"/>
  <c r="G8" i="323"/>
  <c r="D5" i="324"/>
  <c r="E5" i="324"/>
  <c r="F5" i="324"/>
  <c r="G5" i="324"/>
  <c r="D6" i="324"/>
  <c r="E6" i="324"/>
  <c r="F6" i="324"/>
  <c r="G6" i="324"/>
  <c r="D7" i="324"/>
  <c r="E7" i="324"/>
  <c r="F7" i="324"/>
  <c r="G7" i="324"/>
  <c r="D8" i="324"/>
  <c r="E8" i="324"/>
  <c r="F8" i="324"/>
  <c r="G8" i="324"/>
  <c r="D5" i="325"/>
  <c r="E5" i="325"/>
  <c r="F5" i="325"/>
  <c r="G5" i="325"/>
  <c r="D6" i="325"/>
  <c r="E6" i="325"/>
  <c r="F6" i="325"/>
  <c r="G6" i="325"/>
  <c r="D7" i="325"/>
  <c r="E7" i="325"/>
  <c r="F7" i="325"/>
  <c r="G7" i="325"/>
  <c r="D8" i="325"/>
  <c r="E8" i="325"/>
  <c r="F8" i="325"/>
  <c r="G8" i="325"/>
  <c r="D5" i="326"/>
  <c r="E5" i="326"/>
  <c r="F5" i="326"/>
  <c r="G5" i="326"/>
  <c r="D6" i="326"/>
  <c r="E6" i="326"/>
  <c r="F6" i="326"/>
  <c r="G6" i="326"/>
  <c r="D7" i="326"/>
  <c r="E7" i="326"/>
  <c r="F7" i="326"/>
  <c r="G7" i="326"/>
  <c r="D8" i="326"/>
  <c r="E8" i="326"/>
  <c r="F8" i="326"/>
  <c r="G8" i="326"/>
  <c r="D5" i="327"/>
  <c r="E5" i="327"/>
  <c r="F5" i="327"/>
  <c r="G5" i="327"/>
  <c r="D6" i="327"/>
  <c r="E6" i="327"/>
  <c r="F6" i="327"/>
  <c r="G6" i="327"/>
  <c r="D7" i="327"/>
  <c r="E7" i="327"/>
  <c r="F7" i="327"/>
  <c r="G7" i="327"/>
  <c r="D8" i="327"/>
  <c r="E8" i="327"/>
  <c r="F8" i="327"/>
  <c r="G8" i="327"/>
  <c r="D5" i="318"/>
  <c r="E5" i="318"/>
  <c r="F5" i="318"/>
  <c r="G5" i="318"/>
  <c r="D6" i="318"/>
  <c r="E6" i="318"/>
  <c r="F6" i="318"/>
  <c r="G6" i="318"/>
  <c r="D7" i="318"/>
  <c r="E7" i="318"/>
  <c r="F7" i="318"/>
  <c r="G7" i="318"/>
  <c r="D8" i="318"/>
  <c r="E8" i="318"/>
  <c r="F8" i="318"/>
  <c r="G8" i="318"/>
  <c r="G4" i="319"/>
  <c r="G4" i="320"/>
  <c r="G4" i="321"/>
  <c r="G4" i="322"/>
  <c r="G4" i="323"/>
  <c r="G4" i="324"/>
  <c r="G4" i="325"/>
  <c r="G4" i="326"/>
  <c r="G4" i="327"/>
  <c r="G4" i="318"/>
  <c r="F4" i="319"/>
  <c r="F4" i="320"/>
  <c r="F4" i="321"/>
  <c r="F4" i="322"/>
  <c r="F4" i="323"/>
  <c r="F4" i="324"/>
  <c r="F4" i="325"/>
  <c r="F4" i="326"/>
  <c r="F4" i="327"/>
  <c r="F4" i="318"/>
  <c r="E4" i="319"/>
  <c r="E4" i="320"/>
  <c r="E4" i="321"/>
  <c r="E4" i="322"/>
  <c r="E4" i="323"/>
  <c r="E4" i="324"/>
  <c r="E4" i="325"/>
  <c r="E4" i="326"/>
  <c r="E4" i="327"/>
  <c r="E4" i="318"/>
  <c r="D4" i="319"/>
  <c r="D4" i="320"/>
  <c r="D4" i="321"/>
  <c r="D4" i="322"/>
  <c r="D4" i="323"/>
  <c r="D4" i="324"/>
  <c r="D4" i="325"/>
  <c r="D4" i="326"/>
  <c r="D4" i="327"/>
  <c r="D4" i="318"/>
  <c r="D5" i="317"/>
  <c r="E5" i="317"/>
  <c r="F5" i="317"/>
  <c r="G5" i="317"/>
  <c r="D6" i="317"/>
  <c r="E6" i="317"/>
  <c r="F6" i="317"/>
  <c r="G6" i="317"/>
  <c r="D7" i="317"/>
  <c r="E7" i="317"/>
  <c r="F7" i="317"/>
  <c r="G7" i="317"/>
  <c r="D8" i="317"/>
  <c r="E8" i="317"/>
  <c r="F8" i="317"/>
  <c r="G8" i="317"/>
  <c r="D9" i="317"/>
  <c r="E9" i="317"/>
  <c r="F9" i="317"/>
  <c r="G9" i="317"/>
  <c r="D10" i="317"/>
  <c r="E10" i="317"/>
  <c r="F10" i="317"/>
  <c r="G10" i="317"/>
  <c r="D11" i="317"/>
  <c r="E11" i="317"/>
  <c r="F11" i="317"/>
  <c r="G11" i="317"/>
  <c r="D12" i="317"/>
  <c r="E12" i="317"/>
  <c r="F12" i="317"/>
  <c r="G12" i="317"/>
  <c r="D13" i="317"/>
  <c r="E13" i="317"/>
  <c r="F13" i="317"/>
  <c r="G13" i="317"/>
  <c r="D14" i="317"/>
  <c r="E14" i="317"/>
  <c r="F14" i="317"/>
  <c r="G14" i="317"/>
  <c r="D15" i="317"/>
  <c r="E15" i="317"/>
  <c r="F15" i="317"/>
  <c r="G15" i="317"/>
  <c r="D16" i="317"/>
  <c r="E16" i="317"/>
  <c r="F16" i="317"/>
  <c r="G16" i="317"/>
  <c r="D17" i="317"/>
  <c r="E17" i="317"/>
  <c r="F17" i="317"/>
  <c r="G17" i="317"/>
  <c r="D18" i="317"/>
  <c r="E18" i="317"/>
  <c r="F18" i="317"/>
  <c r="G18" i="317"/>
  <c r="D19" i="317"/>
  <c r="E19" i="317"/>
  <c r="F19" i="317"/>
  <c r="G19" i="317"/>
  <c r="D20" i="317"/>
  <c r="E20" i="317"/>
  <c r="F20" i="317"/>
  <c r="G20" i="317"/>
  <c r="D21" i="317"/>
  <c r="E21" i="317"/>
  <c r="F21" i="317"/>
  <c r="G21" i="317"/>
  <c r="D22" i="317"/>
  <c r="E22" i="317"/>
  <c r="F22" i="317"/>
  <c r="G22" i="317"/>
  <c r="D23" i="317"/>
  <c r="E23" i="317"/>
  <c r="F23" i="317"/>
  <c r="G23" i="317"/>
  <c r="D24" i="317"/>
  <c r="E24" i="317"/>
  <c r="F24" i="317"/>
  <c r="G24" i="317"/>
  <c r="D25" i="317"/>
  <c r="E25" i="317"/>
  <c r="F25" i="317"/>
  <c r="G25" i="317"/>
  <c r="D26" i="317"/>
  <c r="E26" i="317"/>
  <c r="F26" i="317"/>
  <c r="G26" i="317"/>
  <c r="D27" i="317"/>
  <c r="E27" i="317"/>
  <c r="F27" i="317"/>
  <c r="G27" i="317"/>
  <c r="D28" i="317"/>
  <c r="E28" i="317"/>
  <c r="F28" i="317"/>
  <c r="G28" i="317"/>
  <c r="D29" i="317"/>
  <c r="E29" i="317"/>
  <c r="F29" i="317"/>
  <c r="G29" i="317"/>
  <c r="D30" i="317"/>
  <c r="E30" i="317"/>
  <c r="F30" i="317"/>
  <c r="G30" i="317"/>
  <c r="D31" i="317"/>
  <c r="E31" i="317"/>
  <c r="F31" i="317"/>
  <c r="G31" i="317"/>
  <c r="D32" i="317"/>
  <c r="E32" i="317"/>
  <c r="F32" i="317"/>
  <c r="G32" i="317"/>
  <c r="D33" i="317"/>
  <c r="E33" i="317"/>
  <c r="F33" i="317"/>
  <c r="G33" i="317"/>
  <c r="D34" i="317"/>
  <c r="E34" i="317"/>
  <c r="F34" i="317"/>
  <c r="G34" i="317"/>
  <c r="D35" i="317"/>
  <c r="E35" i="317"/>
  <c r="F35" i="317"/>
  <c r="G35" i="317"/>
  <c r="D36" i="317"/>
  <c r="E36" i="317"/>
  <c r="F36" i="317"/>
  <c r="G36" i="317"/>
  <c r="D37" i="317"/>
  <c r="E37" i="317"/>
  <c r="F37" i="317"/>
  <c r="G37" i="317"/>
  <c r="D38" i="317"/>
  <c r="E38" i="317"/>
  <c r="F38" i="317"/>
  <c r="G38" i="317"/>
  <c r="D39" i="317"/>
  <c r="E39" i="317"/>
  <c r="F39" i="317"/>
  <c r="G39" i="317"/>
  <c r="D40" i="317"/>
  <c r="E40" i="317"/>
  <c r="F40" i="317"/>
  <c r="G40" i="317"/>
  <c r="D41" i="317"/>
  <c r="E41" i="317"/>
  <c r="F41" i="317"/>
  <c r="G41" i="317"/>
  <c r="D42" i="317"/>
  <c r="E42" i="317"/>
  <c r="F42" i="317"/>
  <c r="G42" i="317"/>
  <c r="D43" i="317"/>
  <c r="E43" i="317"/>
  <c r="F43" i="317"/>
  <c r="G43" i="317"/>
  <c r="G4" i="317"/>
  <c r="F4" i="317"/>
  <c r="E4" i="317"/>
  <c r="D4" i="317"/>
  <c r="D5" i="311"/>
  <c r="E5" i="311"/>
  <c r="F5" i="311"/>
  <c r="G5" i="311"/>
  <c r="D6" i="311"/>
  <c r="E6" i="311"/>
  <c r="F6" i="311"/>
  <c r="G6" i="311"/>
  <c r="D7" i="311"/>
  <c r="E7" i="311"/>
  <c r="F7" i="311"/>
  <c r="G7" i="311"/>
  <c r="D8" i="311"/>
  <c r="E8" i="311"/>
  <c r="F8" i="311"/>
  <c r="G8" i="311"/>
  <c r="D9" i="311"/>
  <c r="E9" i="311"/>
  <c r="F9" i="311"/>
  <c r="G9" i="311"/>
  <c r="D10" i="311"/>
  <c r="E10" i="311"/>
  <c r="F10" i="311"/>
  <c r="G10" i="311"/>
  <c r="D11" i="311"/>
  <c r="E11" i="311"/>
  <c r="F11" i="311"/>
  <c r="G11" i="311"/>
  <c r="D12" i="311"/>
  <c r="E12" i="311"/>
  <c r="F12" i="311"/>
  <c r="G12" i="311"/>
  <c r="D13" i="311"/>
  <c r="E13" i="311"/>
  <c r="F13" i="311"/>
  <c r="G13" i="311"/>
  <c r="D14" i="311"/>
  <c r="E14" i="311"/>
  <c r="F14" i="311"/>
  <c r="G14" i="311"/>
  <c r="D15" i="311"/>
  <c r="E15" i="311"/>
  <c r="F15" i="311"/>
  <c r="G15" i="311"/>
  <c r="D16" i="311"/>
  <c r="E16" i="311"/>
  <c r="F16" i="311"/>
  <c r="G16" i="311"/>
  <c r="D17" i="311"/>
  <c r="E17" i="311"/>
  <c r="F17" i="311"/>
  <c r="G17" i="311"/>
  <c r="D18" i="311"/>
  <c r="E18" i="311"/>
  <c r="F18" i="311"/>
  <c r="G18" i="311"/>
  <c r="D19" i="311"/>
  <c r="E19" i="311"/>
  <c r="F19" i="311"/>
  <c r="G19" i="311"/>
  <c r="D20" i="311"/>
  <c r="E20" i="311"/>
  <c r="F20" i="311"/>
  <c r="G20" i="311"/>
  <c r="D21" i="311"/>
  <c r="E21" i="311"/>
  <c r="F21" i="311"/>
  <c r="G21" i="311"/>
  <c r="D22" i="311"/>
  <c r="E22" i="311"/>
  <c r="F22" i="311"/>
  <c r="G22" i="311"/>
  <c r="D23" i="311"/>
  <c r="E23" i="311"/>
  <c r="F23" i="311"/>
  <c r="G23" i="311"/>
  <c r="D24" i="311"/>
  <c r="E24" i="311"/>
  <c r="F24" i="311"/>
  <c r="G24" i="311"/>
  <c r="D25" i="311"/>
  <c r="E25" i="311"/>
  <c r="F25" i="311"/>
  <c r="G25" i="311"/>
  <c r="D26" i="311"/>
  <c r="E26" i="311"/>
  <c r="F26" i="311"/>
  <c r="G26" i="311"/>
  <c r="D27" i="311"/>
  <c r="E27" i="311"/>
  <c r="F27" i="311"/>
  <c r="G27" i="311"/>
  <c r="D28" i="311"/>
  <c r="E28" i="311"/>
  <c r="F28" i="311"/>
  <c r="G28" i="311"/>
  <c r="D29" i="311"/>
  <c r="E29" i="311"/>
  <c r="F29" i="311"/>
  <c r="G29" i="311"/>
  <c r="D30" i="311"/>
  <c r="E30" i="311"/>
  <c r="F30" i="311"/>
  <c r="G30" i="311"/>
  <c r="D31" i="311"/>
  <c r="E31" i="311"/>
  <c r="F31" i="311"/>
  <c r="G31" i="311"/>
  <c r="D32" i="311"/>
  <c r="E32" i="311"/>
  <c r="F32" i="311"/>
  <c r="G32" i="311"/>
  <c r="D33" i="311"/>
  <c r="E33" i="311"/>
  <c r="F33" i="311"/>
  <c r="G33" i="311"/>
  <c r="D34" i="311"/>
  <c r="E34" i="311"/>
  <c r="F34" i="311"/>
  <c r="G34" i="311"/>
  <c r="D35" i="311"/>
  <c r="E35" i="311"/>
  <c r="F35" i="311"/>
  <c r="G35" i="311"/>
  <c r="D36" i="311"/>
  <c r="E36" i="311"/>
  <c r="F36" i="311"/>
  <c r="G36" i="311"/>
  <c r="D37" i="311"/>
  <c r="E37" i="311"/>
  <c r="F37" i="311"/>
  <c r="G37" i="311"/>
  <c r="D38" i="311"/>
  <c r="E38" i="311"/>
  <c r="F38" i="311"/>
  <c r="G38" i="311"/>
  <c r="D39" i="311"/>
  <c r="E39" i="311"/>
  <c r="F39" i="311"/>
  <c r="G39" i="311"/>
  <c r="D40" i="311"/>
  <c r="E40" i="311"/>
  <c r="F40" i="311"/>
  <c r="G40" i="311"/>
  <c r="D41" i="311"/>
  <c r="E41" i="311"/>
  <c r="F41" i="311"/>
  <c r="G41" i="311"/>
  <c r="D42" i="311"/>
  <c r="E42" i="311"/>
  <c r="F42" i="311"/>
  <c r="G42" i="311"/>
  <c r="D43" i="311"/>
  <c r="E43" i="311"/>
  <c r="F43" i="311"/>
  <c r="G43" i="311"/>
  <c r="D5" i="312"/>
  <c r="E5" i="312"/>
  <c r="F5" i="312"/>
  <c r="G5" i="312"/>
  <c r="D6" i="312"/>
  <c r="E6" i="312"/>
  <c r="F6" i="312"/>
  <c r="G6" i="312"/>
  <c r="D7" i="312"/>
  <c r="E7" i="312"/>
  <c r="F7" i="312"/>
  <c r="G7" i="312"/>
  <c r="D8" i="312"/>
  <c r="E8" i="312"/>
  <c r="F8" i="312"/>
  <c r="G8" i="312"/>
  <c r="D9" i="312"/>
  <c r="E9" i="312"/>
  <c r="F9" i="312"/>
  <c r="G9" i="312"/>
  <c r="D10" i="312"/>
  <c r="E10" i="312"/>
  <c r="F10" i="312"/>
  <c r="G10" i="312"/>
  <c r="D11" i="312"/>
  <c r="E11" i="312"/>
  <c r="F11" i="312"/>
  <c r="G11" i="312"/>
  <c r="D12" i="312"/>
  <c r="E12" i="312"/>
  <c r="F12" i="312"/>
  <c r="G12" i="312"/>
  <c r="D13" i="312"/>
  <c r="E13" i="312"/>
  <c r="F13" i="312"/>
  <c r="G13" i="312"/>
  <c r="D14" i="312"/>
  <c r="E14" i="312"/>
  <c r="F14" i="312"/>
  <c r="G14" i="312"/>
  <c r="D15" i="312"/>
  <c r="E15" i="312"/>
  <c r="F15" i="312"/>
  <c r="G15" i="312"/>
  <c r="D16" i="312"/>
  <c r="E16" i="312"/>
  <c r="F16" i="312"/>
  <c r="G16" i="312"/>
  <c r="D17" i="312"/>
  <c r="E17" i="312"/>
  <c r="F17" i="312"/>
  <c r="G17" i="312"/>
  <c r="D18" i="312"/>
  <c r="E18" i="312"/>
  <c r="F18" i="312"/>
  <c r="G18" i="312"/>
  <c r="D19" i="312"/>
  <c r="E19" i="312"/>
  <c r="F19" i="312"/>
  <c r="G19" i="312"/>
  <c r="D20" i="312"/>
  <c r="E20" i="312"/>
  <c r="F20" i="312"/>
  <c r="G20" i="312"/>
  <c r="D21" i="312"/>
  <c r="E21" i="312"/>
  <c r="F21" i="312"/>
  <c r="G21" i="312"/>
  <c r="D22" i="312"/>
  <c r="E22" i="312"/>
  <c r="F22" i="312"/>
  <c r="G22" i="312"/>
  <c r="D23" i="312"/>
  <c r="E23" i="312"/>
  <c r="F23" i="312"/>
  <c r="G23" i="312"/>
  <c r="D24" i="312"/>
  <c r="E24" i="312"/>
  <c r="F24" i="312"/>
  <c r="G24" i="312"/>
  <c r="D25" i="312"/>
  <c r="E25" i="312"/>
  <c r="F25" i="312"/>
  <c r="G25" i="312"/>
  <c r="D26" i="312"/>
  <c r="E26" i="312"/>
  <c r="F26" i="312"/>
  <c r="G26" i="312"/>
  <c r="D27" i="312"/>
  <c r="E27" i="312"/>
  <c r="F27" i="312"/>
  <c r="G27" i="312"/>
  <c r="D28" i="312"/>
  <c r="E28" i="312"/>
  <c r="F28" i="312"/>
  <c r="G28" i="312"/>
  <c r="D29" i="312"/>
  <c r="E29" i="312"/>
  <c r="F29" i="312"/>
  <c r="G29" i="312"/>
  <c r="D30" i="312"/>
  <c r="E30" i="312"/>
  <c r="F30" i="312"/>
  <c r="G30" i="312"/>
  <c r="D31" i="312"/>
  <c r="E31" i="312"/>
  <c r="F31" i="312"/>
  <c r="G31" i="312"/>
  <c r="D32" i="312"/>
  <c r="E32" i="312"/>
  <c r="F32" i="312"/>
  <c r="G32" i="312"/>
  <c r="D33" i="312"/>
  <c r="E33" i="312"/>
  <c r="F33" i="312"/>
  <c r="G33" i="312"/>
  <c r="D34" i="312"/>
  <c r="E34" i="312"/>
  <c r="F34" i="312"/>
  <c r="G34" i="312"/>
  <c r="D35" i="312"/>
  <c r="E35" i="312"/>
  <c r="F35" i="312"/>
  <c r="G35" i="312"/>
  <c r="D36" i="312"/>
  <c r="E36" i="312"/>
  <c r="F36" i="312"/>
  <c r="G36" i="312"/>
  <c r="D37" i="312"/>
  <c r="E37" i="312"/>
  <c r="F37" i="312"/>
  <c r="G37" i="312"/>
  <c r="D38" i="312"/>
  <c r="E38" i="312"/>
  <c r="F38" i="312"/>
  <c r="G38" i="312"/>
  <c r="D39" i="312"/>
  <c r="E39" i="312"/>
  <c r="F39" i="312"/>
  <c r="G39" i="312"/>
  <c r="D40" i="312"/>
  <c r="E40" i="312"/>
  <c r="F40" i="312"/>
  <c r="G40" i="312"/>
  <c r="D41" i="312"/>
  <c r="E41" i="312"/>
  <c r="F41" i="312"/>
  <c r="G41" i="312"/>
  <c r="D42" i="312"/>
  <c r="E42" i="312"/>
  <c r="F42" i="312"/>
  <c r="G42" i="312"/>
  <c r="D43" i="312"/>
  <c r="E43" i="312"/>
  <c r="F43" i="312"/>
  <c r="G43" i="312"/>
  <c r="D5" i="313"/>
  <c r="E5" i="313"/>
  <c r="F5" i="313"/>
  <c r="G5" i="313"/>
  <c r="D6" i="313"/>
  <c r="E6" i="313"/>
  <c r="F6" i="313"/>
  <c r="G6" i="313"/>
  <c r="D7" i="313"/>
  <c r="E7" i="313"/>
  <c r="F7" i="313"/>
  <c r="G7" i="313"/>
  <c r="D8" i="313"/>
  <c r="E8" i="313"/>
  <c r="F8" i="313"/>
  <c r="G8" i="313"/>
  <c r="D9" i="313"/>
  <c r="E9" i="313"/>
  <c r="F9" i="313"/>
  <c r="G9" i="313"/>
  <c r="D10" i="313"/>
  <c r="E10" i="313"/>
  <c r="F10" i="313"/>
  <c r="G10" i="313"/>
  <c r="D11" i="313"/>
  <c r="E11" i="313"/>
  <c r="F11" i="313"/>
  <c r="G11" i="313"/>
  <c r="D12" i="313"/>
  <c r="E12" i="313"/>
  <c r="F12" i="313"/>
  <c r="G12" i="313"/>
  <c r="D13" i="313"/>
  <c r="E13" i="313"/>
  <c r="F13" i="313"/>
  <c r="G13" i="313"/>
  <c r="D14" i="313"/>
  <c r="E14" i="313"/>
  <c r="F14" i="313"/>
  <c r="G14" i="313"/>
  <c r="D15" i="313"/>
  <c r="E15" i="313"/>
  <c r="F15" i="313"/>
  <c r="G15" i="313"/>
  <c r="D16" i="313"/>
  <c r="E16" i="313"/>
  <c r="F16" i="313"/>
  <c r="G16" i="313"/>
  <c r="D17" i="313"/>
  <c r="E17" i="313"/>
  <c r="F17" i="313"/>
  <c r="G17" i="313"/>
  <c r="D18" i="313"/>
  <c r="E18" i="313"/>
  <c r="F18" i="313"/>
  <c r="G18" i="313"/>
  <c r="D19" i="313"/>
  <c r="E19" i="313"/>
  <c r="F19" i="313"/>
  <c r="G19" i="313"/>
  <c r="D20" i="313"/>
  <c r="E20" i="313"/>
  <c r="F20" i="313"/>
  <c r="G20" i="313"/>
  <c r="D21" i="313"/>
  <c r="E21" i="313"/>
  <c r="F21" i="313"/>
  <c r="G21" i="313"/>
  <c r="D22" i="313"/>
  <c r="E22" i="313"/>
  <c r="F22" i="313"/>
  <c r="G22" i="313"/>
  <c r="D23" i="313"/>
  <c r="E23" i="313"/>
  <c r="F23" i="313"/>
  <c r="G23" i="313"/>
  <c r="D24" i="313"/>
  <c r="E24" i="313"/>
  <c r="F24" i="313"/>
  <c r="G24" i="313"/>
  <c r="D25" i="313"/>
  <c r="E25" i="313"/>
  <c r="F25" i="313"/>
  <c r="G25" i="313"/>
  <c r="D26" i="313"/>
  <c r="E26" i="313"/>
  <c r="F26" i="313"/>
  <c r="G26" i="313"/>
  <c r="D27" i="313"/>
  <c r="E27" i="313"/>
  <c r="F27" i="313"/>
  <c r="G27" i="313"/>
  <c r="D28" i="313"/>
  <c r="E28" i="313"/>
  <c r="F28" i="313"/>
  <c r="G28" i="313"/>
  <c r="D29" i="313"/>
  <c r="E29" i="313"/>
  <c r="F29" i="313"/>
  <c r="G29" i="313"/>
  <c r="D30" i="313"/>
  <c r="E30" i="313"/>
  <c r="F30" i="313"/>
  <c r="G30" i="313"/>
  <c r="D31" i="313"/>
  <c r="E31" i="313"/>
  <c r="F31" i="313"/>
  <c r="G31" i="313"/>
  <c r="D32" i="313"/>
  <c r="E32" i="313"/>
  <c r="F32" i="313"/>
  <c r="G32" i="313"/>
  <c r="D33" i="313"/>
  <c r="E33" i="313"/>
  <c r="F33" i="313"/>
  <c r="G33" i="313"/>
  <c r="D34" i="313"/>
  <c r="E34" i="313"/>
  <c r="F34" i="313"/>
  <c r="G34" i="313"/>
  <c r="D35" i="313"/>
  <c r="E35" i="313"/>
  <c r="F35" i="313"/>
  <c r="G35" i="313"/>
  <c r="D36" i="313"/>
  <c r="E36" i="313"/>
  <c r="F36" i="313"/>
  <c r="G36" i="313"/>
  <c r="D37" i="313"/>
  <c r="E37" i="313"/>
  <c r="F37" i="313"/>
  <c r="G37" i="313"/>
  <c r="D38" i="313"/>
  <c r="E38" i="313"/>
  <c r="F38" i="313"/>
  <c r="G38" i="313"/>
  <c r="D39" i="313"/>
  <c r="E39" i="313"/>
  <c r="F39" i="313"/>
  <c r="G39" i="313"/>
  <c r="D40" i="313"/>
  <c r="E40" i="313"/>
  <c r="F40" i="313"/>
  <c r="G40" i="313"/>
  <c r="D41" i="313"/>
  <c r="E41" i="313"/>
  <c r="F41" i="313"/>
  <c r="G41" i="313"/>
  <c r="D42" i="313"/>
  <c r="E42" i="313"/>
  <c r="F42" i="313"/>
  <c r="G42" i="313"/>
  <c r="D43" i="313"/>
  <c r="E43" i="313"/>
  <c r="F43" i="313"/>
  <c r="G43" i="313"/>
  <c r="D5" i="314"/>
  <c r="E5" i="314"/>
  <c r="F5" i="314"/>
  <c r="G5" i="314"/>
  <c r="D6" i="314"/>
  <c r="E6" i="314"/>
  <c r="F6" i="314"/>
  <c r="G6" i="314"/>
  <c r="D7" i="314"/>
  <c r="E7" i="314"/>
  <c r="F7" i="314"/>
  <c r="G7" i="314"/>
  <c r="D8" i="314"/>
  <c r="E8" i="314"/>
  <c r="F8" i="314"/>
  <c r="G8" i="314"/>
  <c r="D9" i="314"/>
  <c r="E9" i="314"/>
  <c r="F9" i="314"/>
  <c r="G9" i="314"/>
  <c r="D10" i="314"/>
  <c r="E10" i="314"/>
  <c r="F10" i="314"/>
  <c r="G10" i="314"/>
  <c r="D11" i="314"/>
  <c r="E11" i="314"/>
  <c r="F11" i="314"/>
  <c r="G11" i="314"/>
  <c r="D12" i="314"/>
  <c r="E12" i="314"/>
  <c r="F12" i="314"/>
  <c r="G12" i="314"/>
  <c r="D13" i="314"/>
  <c r="E13" i="314"/>
  <c r="F13" i="314"/>
  <c r="G13" i="314"/>
  <c r="D14" i="314"/>
  <c r="E14" i="314"/>
  <c r="F14" i="314"/>
  <c r="G14" i="314"/>
  <c r="D15" i="314"/>
  <c r="E15" i="314"/>
  <c r="F15" i="314"/>
  <c r="G15" i="314"/>
  <c r="D16" i="314"/>
  <c r="E16" i="314"/>
  <c r="F16" i="314"/>
  <c r="G16" i="314"/>
  <c r="D17" i="314"/>
  <c r="E17" i="314"/>
  <c r="F17" i="314"/>
  <c r="G17" i="314"/>
  <c r="D18" i="314"/>
  <c r="E18" i="314"/>
  <c r="F18" i="314"/>
  <c r="G18" i="314"/>
  <c r="D19" i="314"/>
  <c r="E19" i="314"/>
  <c r="F19" i="314"/>
  <c r="G19" i="314"/>
  <c r="D20" i="314"/>
  <c r="E20" i="314"/>
  <c r="F20" i="314"/>
  <c r="G20" i="314"/>
  <c r="D21" i="314"/>
  <c r="E21" i="314"/>
  <c r="F21" i="314"/>
  <c r="G21" i="314"/>
  <c r="D22" i="314"/>
  <c r="E22" i="314"/>
  <c r="F22" i="314"/>
  <c r="G22" i="314"/>
  <c r="D23" i="314"/>
  <c r="E23" i="314"/>
  <c r="F23" i="314"/>
  <c r="G23" i="314"/>
  <c r="D24" i="314"/>
  <c r="E24" i="314"/>
  <c r="F24" i="314"/>
  <c r="G24" i="314"/>
  <c r="D25" i="314"/>
  <c r="E25" i="314"/>
  <c r="F25" i="314"/>
  <c r="G25" i="314"/>
  <c r="D26" i="314"/>
  <c r="E26" i="314"/>
  <c r="F26" i="314"/>
  <c r="G26" i="314"/>
  <c r="D27" i="314"/>
  <c r="E27" i="314"/>
  <c r="F27" i="314"/>
  <c r="G27" i="314"/>
  <c r="D28" i="314"/>
  <c r="E28" i="314"/>
  <c r="F28" i="314"/>
  <c r="G28" i="314"/>
  <c r="D29" i="314"/>
  <c r="E29" i="314"/>
  <c r="F29" i="314"/>
  <c r="G29" i="314"/>
  <c r="D30" i="314"/>
  <c r="E30" i="314"/>
  <c r="F30" i="314"/>
  <c r="G30" i="314"/>
  <c r="D31" i="314"/>
  <c r="E31" i="314"/>
  <c r="F31" i="314"/>
  <c r="G31" i="314"/>
  <c r="D32" i="314"/>
  <c r="E32" i="314"/>
  <c r="F32" i="314"/>
  <c r="G32" i="314"/>
  <c r="D33" i="314"/>
  <c r="E33" i="314"/>
  <c r="F33" i="314"/>
  <c r="G33" i="314"/>
  <c r="D34" i="314"/>
  <c r="E34" i="314"/>
  <c r="F34" i="314"/>
  <c r="G34" i="314"/>
  <c r="D35" i="314"/>
  <c r="E35" i="314"/>
  <c r="F35" i="314"/>
  <c r="G35" i="314"/>
  <c r="D36" i="314"/>
  <c r="E36" i="314"/>
  <c r="F36" i="314"/>
  <c r="G36" i="314"/>
  <c r="D37" i="314"/>
  <c r="E37" i="314"/>
  <c r="F37" i="314"/>
  <c r="G37" i="314"/>
  <c r="D38" i="314"/>
  <c r="E38" i="314"/>
  <c r="F38" i="314"/>
  <c r="G38" i="314"/>
  <c r="D39" i="314"/>
  <c r="E39" i="314"/>
  <c r="F39" i="314"/>
  <c r="G39" i="314"/>
  <c r="D40" i="314"/>
  <c r="E40" i="314"/>
  <c r="F40" i="314"/>
  <c r="G40" i="314"/>
  <c r="D41" i="314"/>
  <c r="E41" i="314"/>
  <c r="F41" i="314"/>
  <c r="G41" i="314"/>
  <c r="D42" i="314"/>
  <c r="E42" i="314"/>
  <c r="F42" i="314"/>
  <c r="G42" i="314"/>
  <c r="D43" i="314"/>
  <c r="E43" i="314"/>
  <c r="F43" i="314"/>
  <c r="G43" i="314"/>
  <c r="D5" i="315"/>
  <c r="E5" i="315"/>
  <c r="F5" i="315"/>
  <c r="G5" i="315"/>
  <c r="D6" i="315"/>
  <c r="E6" i="315"/>
  <c r="F6" i="315"/>
  <c r="G6" i="315"/>
  <c r="D7" i="315"/>
  <c r="E7" i="315"/>
  <c r="F7" i="315"/>
  <c r="G7" i="315"/>
  <c r="D8" i="315"/>
  <c r="E8" i="315"/>
  <c r="F8" i="315"/>
  <c r="G8" i="315"/>
  <c r="D9" i="315"/>
  <c r="E9" i="315"/>
  <c r="F9" i="315"/>
  <c r="G9" i="315"/>
  <c r="D10" i="315"/>
  <c r="E10" i="315"/>
  <c r="F10" i="315"/>
  <c r="G10" i="315"/>
  <c r="D11" i="315"/>
  <c r="E11" i="315"/>
  <c r="F11" i="315"/>
  <c r="G11" i="315"/>
  <c r="D12" i="315"/>
  <c r="E12" i="315"/>
  <c r="F12" i="315"/>
  <c r="G12" i="315"/>
  <c r="D13" i="315"/>
  <c r="E13" i="315"/>
  <c r="F13" i="315"/>
  <c r="G13" i="315"/>
  <c r="D14" i="315"/>
  <c r="E14" i="315"/>
  <c r="F14" i="315"/>
  <c r="G14" i="315"/>
  <c r="D15" i="315"/>
  <c r="E15" i="315"/>
  <c r="F15" i="315"/>
  <c r="G15" i="315"/>
  <c r="D16" i="315"/>
  <c r="E16" i="315"/>
  <c r="F16" i="315"/>
  <c r="G16" i="315"/>
  <c r="D17" i="315"/>
  <c r="E17" i="315"/>
  <c r="F17" i="315"/>
  <c r="G17" i="315"/>
  <c r="D18" i="315"/>
  <c r="E18" i="315"/>
  <c r="F18" i="315"/>
  <c r="G18" i="315"/>
  <c r="D19" i="315"/>
  <c r="E19" i="315"/>
  <c r="F19" i="315"/>
  <c r="G19" i="315"/>
  <c r="D20" i="315"/>
  <c r="E20" i="315"/>
  <c r="F20" i="315"/>
  <c r="G20" i="315"/>
  <c r="D21" i="315"/>
  <c r="E21" i="315"/>
  <c r="F21" i="315"/>
  <c r="G21" i="315"/>
  <c r="D22" i="315"/>
  <c r="E22" i="315"/>
  <c r="F22" i="315"/>
  <c r="G22" i="315"/>
  <c r="D23" i="315"/>
  <c r="E23" i="315"/>
  <c r="F23" i="315"/>
  <c r="G23" i="315"/>
  <c r="D24" i="315"/>
  <c r="E24" i="315"/>
  <c r="F24" i="315"/>
  <c r="G24" i="315"/>
  <c r="D25" i="315"/>
  <c r="E25" i="315"/>
  <c r="F25" i="315"/>
  <c r="G25" i="315"/>
  <c r="D26" i="315"/>
  <c r="E26" i="315"/>
  <c r="F26" i="315"/>
  <c r="G26" i="315"/>
  <c r="D27" i="315"/>
  <c r="E27" i="315"/>
  <c r="F27" i="315"/>
  <c r="G27" i="315"/>
  <c r="D28" i="315"/>
  <c r="E28" i="315"/>
  <c r="F28" i="315"/>
  <c r="G28" i="315"/>
  <c r="D29" i="315"/>
  <c r="E29" i="315"/>
  <c r="F29" i="315"/>
  <c r="G29" i="315"/>
  <c r="D30" i="315"/>
  <c r="E30" i="315"/>
  <c r="F30" i="315"/>
  <c r="G30" i="315"/>
  <c r="D31" i="315"/>
  <c r="E31" i="315"/>
  <c r="F31" i="315"/>
  <c r="G31" i="315"/>
  <c r="D32" i="315"/>
  <c r="E32" i="315"/>
  <c r="F32" i="315"/>
  <c r="G32" i="315"/>
  <c r="D33" i="315"/>
  <c r="E33" i="315"/>
  <c r="F33" i="315"/>
  <c r="G33" i="315"/>
  <c r="D34" i="315"/>
  <c r="E34" i="315"/>
  <c r="F34" i="315"/>
  <c r="G34" i="315"/>
  <c r="D35" i="315"/>
  <c r="E35" i="315"/>
  <c r="F35" i="315"/>
  <c r="G35" i="315"/>
  <c r="D36" i="315"/>
  <c r="E36" i="315"/>
  <c r="F36" i="315"/>
  <c r="G36" i="315"/>
  <c r="D37" i="315"/>
  <c r="E37" i="315"/>
  <c r="F37" i="315"/>
  <c r="G37" i="315"/>
  <c r="D38" i="315"/>
  <c r="E38" i="315"/>
  <c r="F38" i="315"/>
  <c r="G38" i="315"/>
  <c r="D39" i="315"/>
  <c r="E39" i="315"/>
  <c r="F39" i="315"/>
  <c r="G39" i="315"/>
  <c r="D40" i="315"/>
  <c r="E40" i="315"/>
  <c r="F40" i="315"/>
  <c r="G40" i="315"/>
  <c r="D41" i="315"/>
  <c r="E41" i="315"/>
  <c r="F41" i="315"/>
  <c r="G41" i="315"/>
  <c r="D42" i="315"/>
  <c r="E42" i="315"/>
  <c r="F42" i="315"/>
  <c r="G42" i="315"/>
  <c r="D43" i="315"/>
  <c r="E43" i="315"/>
  <c r="F43" i="315"/>
  <c r="G43" i="315"/>
  <c r="D5" i="316"/>
  <c r="E5" i="316"/>
  <c r="F5" i="316"/>
  <c r="G5" i="316"/>
  <c r="D6" i="316"/>
  <c r="E6" i="316"/>
  <c r="F6" i="316"/>
  <c r="G6" i="316"/>
  <c r="D7" i="316"/>
  <c r="E7" i="316"/>
  <c r="F7" i="316"/>
  <c r="G7" i="316"/>
  <c r="D8" i="316"/>
  <c r="E8" i="316"/>
  <c r="F8" i="316"/>
  <c r="G8" i="316"/>
  <c r="D9" i="316"/>
  <c r="E9" i="316"/>
  <c r="F9" i="316"/>
  <c r="G9" i="316"/>
  <c r="D10" i="316"/>
  <c r="E10" i="316"/>
  <c r="F10" i="316"/>
  <c r="G10" i="316"/>
  <c r="D11" i="316"/>
  <c r="E11" i="316"/>
  <c r="F11" i="316"/>
  <c r="G11" i="316"/>
  <c r="D12" i="316"/>
  <c r="E12" i="316"/>
  <c r="F12" i="316"/>
  <c r="G12" i="316"/>
  <c r="D13" i="316"/>
  <c r="E13" i="316"/>
  <c r="F13" i="316"/>
  <c r="G13" i="316"/>
  <c r="D14" i="316"/>
  <c r="E14" i="316"/>
  <c r="F14" i="316"/>
  <c r="G14" i="316"/>
  <c r="D15" i="316"/>
  <c r="E15" i="316"/>
  <c r="F15" i="316"/>
  <c r="G15" i="316"/>
  <c r="D16" i="316"/>
  <c r="E16" i="316"/>
  <c r="F16" i="316"/>
  <c r="G16" i="316"/>
  <c r="D17" i="316"/>
  <c r="E17" i="316"/>
  <c r="F17" i="316"/>
  <c r="G17" i="316"/>
  <c r="D18" i="316"/>
  <c r="E18" i="316"/>
  <c r="F18" i="316"/>
  <c r="G18" i="316"/>
  <c r="D19" i="316"/>
  <c r="E19" i="316"/>
  <c r="F19" i="316"/>
  <c r="G19" i="316"/>
  <c r="D20" i="316"/>
  <c r="E20" i="316"/>
  <c r="F20" i="316"/>
  <c r="G20" i="316"/>
  <c r="D21" i="316"/>
  <c r="E21" i="316"/>
  <c r="F21" i="316"/>
  <c r="G21" i="316"/>
  <c r="D22" i="316"/>
  <c r="E22" i="316"/>
  <c r="F22" i="316"/>
  <c r="G22" i="316"/>
  <c r="D23" i="316"/>
  <c r="E23" i="316"/>
  <c r="F23" i="316"/>
  <c r="G23" i="316"/>
  <c r="D24" i="316"/>
  <c r="E24" i="316"/>
  <c r="F24" i="316"/>
  <c r="G24" i="316"/>
  <c r="D25" i="316"/>
  <c r="E25" i="316"/>
  <c r="F25" i="316"/>
  <c r="G25" i="316"/>
  <c r="D26" i="316"/>
  <c r="E26" i="316"/>
  <c r="F26" i="316"/>
  <c r="G26" i="316"/>
  <c r="D27" i="316"/>
  <c r="E27" i="316"/>
  <c r="F27" i="316"/>
  <c r="G27" i="316"/>
  <c r="D28" i="316"/>
  <c r="E28" i="316"/>
  <c r="F28" i="316"/>
  <c r="G28" i="316"/>
  <c r="D29" i="316"/>
  <c r="E29" i="316"/>
  <c r="F29" i="316"/>
  <c r="G29" i="316"/>
  <c r="D30" i="316"/>
  <c r="E30" i="316"/>
  <c r="F30" i="316"/>
  <c r="G30" i="316"/>
  <c r="D31" i="316"/>
  <c r="E31" i="316"/>
  <c r="F31" i="316"/>
  <c r="G31" i="316"/>
  <c r="D32" i="316"/>
  <c r="E32" i="316"/>
  <c r="F32" i="316"/>
  <c r="G32" i="316"/>
  <c r="D33" i="316"/>
  <c r="E33" i="316"/>
  <c r="F33" i="316"/>
  <c r="G33" i="316"/>
  <c r="D34" i="316"/>
  <c r="E34" i="316"/>
  <c r="F34" i="316"/>
  <c r="G34" i="316"/>
  <c r="D35" i="316"/>
  <c r="E35" i="316"/>
  <c r="F35" i="316"/>
  <c r="G35" i="316"/>
  <c r="D36" i="316"/>
  <c r="E36" i="316"/>
  <c r="F36" i="316"/>
  <c r="G36" i="316"/>
  <c r="D37" i="316"/>
  <c r="E37" i="316"/>
  <c r="F37" i="316"/>
  <c r="G37" i="316"/>
  <c r="D38" i="316"/>
  <c r="E38" i="316"/>
  <c r="F38" i="316"/>
  <c r="G38" i="316"/>
  <c r="D39" i="316"/>
  <c r="E39" i="316"/>
  <c r="F39" i="316"/>
  <c r="G39" i="316"/>
  <c r="D40" i="316"/>
  <c r="E40" i="316"/>
  <c r="F40" i="316"/>
  <c r="G40" i="316"/>
  <c r="D41" i="316"/>
  <c r="E41" i="316"/>
  <c r="F41" i="316"/>
  <c r="G41" i="316"/>
  <c r="D42" i="316"/>
  <c r="E42" i="316"/>
  <c r="F42" i="316"/>
  <c r="G42" i="316"/>
  <c r="D43" i="316"/>
  <c r="E43" i="316"/>
  <c r="F43" i="316"/>
  <c r="G43" i="316"/>
  <c r="D5" i="310"/>
  <c r="E5" i="310"/>
  <c r="F5" i="310"/>
  <c r="G5" i="310"/>
  <c r="D6" i="310"/>
  <c r="E6" i="310"/>
  <c r="F6" i="310"/>
  <c r="G6" i="310"/>
  <c r="D7" i="310"/>
  <c r="E7" i="310"/>
  <c r="F7" i="310"/>
  <c r="G7" i="310"/>
  <c r="D8" i="310"/>
  <c r="E8" i="310"/>
  <c r="F8" i="310"/>
  <c r="G8" i="310"/>
  <c r="D9" i="310"/>
  <c r="E9" i="310"/>
  <c r="F9" i="310"/>
  <c r="G9" i="310"/>
  <c r="D10" i="310"/>
  <c r="E10" i="310"/>
  <c r="F10" i="310"/>
  <c r="G10" i="310"/>
  <c r="D11" i="310"/>
  <c r="E11" i="310"/>
  <c r="F11" i="310"/>
  <c r="G11" i="310"/>
  <c r="D12" i="310"/>
  <c r="E12" i="310"/>
  <c r="F12" i="310"/>
  <c r="G12" i="310"/>
  <c r="D13" i="310"/>
  <c r="E13" i="310"/>
  <c r="F13" i="310"/>
  <c r="G13" i="310"/>
  <c r="D14" i="310"/>
  <c r="E14" i="310"/>
  <c r="F14" i="310"/>
  <c r="G14" i="310"/>
  <c r="D15" i="310"/>
  <c r="E15" i="310"/>
  <c r="F15" i="310"/>
  <c r="G15" i="310"/>
  <c r="D16" i="310"/>
  <c r="E16" i="310"/>
  <c r="F16" i="310"/>
  <c r="G16" i="310"/>
  <c r="D17" i="310"/>
  <c r="E17" i="310"/>
  <c r="F17" i="310"/>
  <c r="G17" i="310"/>
  <c r="D18" i="310"/>
  <c r="E18" i="310"/>
  <c r="F18" i="310"/>
  <c r="G18" i="310"/>
  <c r="D19" i="310"/>
  <c r="E19" i="310"/>
  <c r="F19" i="310"/>
  <c r="G19" i="310"/>
  <c r="D20" i="310"/>
  <c r="E20" i="310"/>
  <c r="F20" i="310"/>
  <c r="G20" i="310"/>
  <c r="D21" i="310"/>
  <c r="E21" i="310"/>
  <c r="F21" i="310"/>
  <c r="G21" i="310"/>
  <c r="D22" i="310"/>
  <c r="E22" i="310"/>
  <c r="F22" i="310"/>
  <c r="G22" i="310"/>
  <c r="D23" i="310"/>
  <c r="E23" i="310"/>
  <c r="F23" i="310"/>
  <c r="G23" i="310"/>
  <c r="D24" i="310"/>
  <c r="E24" i="310"/>
  <c r="F24" i="310"/>
  <c r="G24" i="310"/>
  <c r="D25" i="310"/>
  <c r="E25" i="310"/>
  <c r="F25" i="310"/>
  <c r="G25" i="310"/>
  <c r="D26" i="310"/>
  <c r="E26" i="310"/>
  <c r="F26" i="310"/>
  <c r="G26" i="310"/>
  <c r="D27" i="310"/>
  <c r="E27" i="310"/>
  <c r="F27" i="310"/>
  <c r="G27" i="310"/>
  <c r="D28" i="310"/>
  <c r="E28" i="310"/>
  <c r="F28" i="310"/>
  <c r="G28" i="310"/>
  <c r="D29" i="310"/>
  <c r="E29" i="310"/>
  <c r="F29" i="310"/>
  <c r="G29" i="310"/>
  <c r="D30" i="310"/>
  <c r="E30" i="310"/>
  <c r="F30" i="310"/>
  <c r="G30" i="310"/>
  <c r="D31" i="310"/>
  <c r="E31" i="310"/>
  <c r="F31" i="310"/>
  <c r="G31" i="310"/>
  <c r="D32" i="310"/>
  <c r="E32" i="310"/>
  <c r="F32" i="310"/>
  <c r="G32" i="310"/>
  <c r="D33" i="310"/>
  <c r="E33" i="310"/>
  <c r="F33" i="310"/>
  <c r="G33" i="310"/>
  <c r="D34" i="310"/>
  <c r="E34" i="310"/>
  <c r="F34" i="310"/>
  <c r="G34" i="310"/>
  <c r="D35" i="310"/>
  <c r="E35" i="310"/>
  <c r="F35" i="310"/>
  <c r="G35" i="310"/>
  <c r="D36" i="310"/>
  <c r="E36" i="310"/>
  <c r="F36" i="310"/>
  <c r="G36" i="310"/>
  <c r="D37" i="310"/>
  <c r="E37" i="310"/>
  <c r="F37" i="310"/>
  <c r="G37" i="310"/>
  <c r="D38" i="310"/>
  <c r="E38" i="310"/>
  <c r="F38" i="310"/>
  <c r="G38" i="310"/>
  <c r="D39" i="310"/>
  <c r="E39" i="310"/>
  <c r="F39" i="310"/>
  <c r="G39" i="310"/>
  <c r="D40" i="310"/>
  <c r="E40" i="310"/>
  <c r="F40" i="310"/>
  <c r="G40" i="310"/>
  <c r="D41" i="310"/>
  <c r="E41" i="310"/>
  <c r="F41" i="310"/>
  <c r="G41" i="310"/>
  <c r="D42" i="310"/>
  <c r="E42" i="310"/>
  <c r="F42" i="310"/>
  <c r="G42" i="310"/>
  <c r="D43" i="310"/>
  <c r="E43" i="310"/>
  <c r="F43" i="310"/>
  <c r="G43" i="310"/>
  <c r="G4" i="311"/>
  <c r="G4" i="312"/>
  <c r="G4" i="313"/>
  <c r="G4" i="314"/>
  <c r="G4" i="315"/>
  <c r="G4" i="316"/>
  <c r="G4" i="310"/>
  <c r="F4" i="311"/>
  <c r="F4" i="312"/>
  <c r="F4" i="313"/>
  <c r="F4" i="314"/>
  <c r="F4" i="315"/>
  <c r="F4" i="316"/>
  <c r="F4" i="310"/>
  <c r="E4" i="311"/>
  <c r="E4" i="312"/>
  <c r="E4" i="313"/>
  <c r="E4" i="314"/>
  <c r="E4" i="315"/>
  <c r="E4" i="316"/>
  <c r="E4" i="310"/>
  <c r="D4" i="311"/>
  <c r="D4" i="312"/>
  <c r="D4" i="313"/>
  <c r="D4" i="314"/>
  <c r="D4" i="315"/>
  <c r="D4" i="316"/>
  <c r="D4" i="310"/>
  <c r="D5" i="305"/>
  <c r="E5" i="305"/>
  <c r="F5" i="305"/>
  <c r="G5" i="305"/>
  <c r="D6" i="305"/>
  <c r="E6" i="305"/>
  <c r="F6" i="305"/>
  <c r="G6" i="305"/>
  <c r="D7" i="305"/>
  <c r="E7" i="305"/>
  <c r="F7" i="305"/>
  <c r="G7" i="305"/>
  <c r="D8" i="305"/>
  <c r="E8" i="305"/>
  <c r="F8" i="305"/>
  <c r="G8" i="305"/>
  <c r="D9" i="305"/>
  <c r="E9" i="305"/>
  <c r="F9" i="305"/>
  <c r="G9" i="305"/>
  <c r="D10" i="305"/>
  <c r="E10" i="305"/>
  <c r="F10" i="305"/>
  <c r="G10" i="305"/>
  <c r="D11" i="305"/>
  <c r="E11" i="305"/>
  <c r="F11" i="305"/>
  <c r="G11" i="305"/>
  <c r="D12" i="305"/>
  <c r="E12" i="305"/>
  <c r="F12" i="305"/>
  <c r="G12" i="305"/>
  <c r="D13" i="305"/>
  <c r="E13" i="305"/>
  <c r="F13" i="305"/>
  <c r="G13" i="305"/>
  <c r="D14" i="305"/>
  <c r="E14" i="305"/>
  <c r="F14" i="305"/>
  <c r="G14" i="305"/>
  <c r="D15" i="305"/>
  <c r="E15" i="305"/>
  <c r="F15" i="305"/>
  <c r="G15" i="305"/>
  <c r="D16" i="305"/>
  <c r="E16" i="305"/>
  <c r="F16" i="305"/>
  <c r="G16" i="305"/>
  <c r="D17" i="305"/>
  <c r="E17" i="305"/>
  <c r="F17" i="305"/>
  <c r="G17" i="305"/>
  <c r="D18" i="305"/>
  <c r="E18" i="305"/>
  <c r="F18" i="305"/>
  <c r="G18" i="305"/>
  <c r="D19" i="305"/>
  <c r="E19" i="305"/>
  <c r="F19" i="305"/>
  <c r="G19" i="305"/>
  <c r="D20" i="305"/>
  <c r="E20" i="305"/>
  <c r="F20" i="305"/>
  <c r="G20" i="305"/>
  <c r="D21" i="305"/>
  <c r="E21" i="305"/>
  <c r="F21" i="305"/>
  <c r="G21" i="305"/>
  <c r="D22" i="305"/>
  <c r="E22" i="305"/>
  <c r="F22" i="305"/>
  <c r="G22" i="305"/>
  <c r="D23" i="305"/>
  <c r="E23" i="305"/>
  <c r="F23" i="305"/>
  <c r="G23" i="305"/>
  <c r="D24" i="305"/>
  <c r="E24" i="305"/>
  <c r="F24" i="305"/>
  <c r="G24" i="305"/>
  <c r="D25" i="305"/>
  <c r="E25" i="305"/>
  <c r="F25" i="305"/>
  <c r="G25" i="305"/>
  <c r="D26" i="305"/>
  <c r="E26" i="305"/>
  <c r="F26" i="305"/>
  <c r="G26" i="305"/>
  <c r="D27" i="305"/>
  <c r="E27" i="305"/>
  <c r="F27" i="305"/>
  <c r="G27" i="305"/>
  <c r="D28" i="305"/>
  <c r="E28" i="305"/>
  <c r="F28" i="305"/>
  <c r="G28" i="305"/>
  <c r="D29" i="305"/>
  <c r="E29" i="305"/>
  <c r="F29" i="305"/>
  <c r="G29" i="305"/>
  <c r="D30" i="305"/>
  <c r="E30" i="305"/>
  <c r="F30" i="305"/>
  <c r="G30" i="305"/>
  <c r="D31" i="305"/>
  <c r="E31" i="305"/>
  <c r="F31" i="305"/>
  <c r="G31" i="305"/>
  <c r="D32" i="305"/>
  <c r="E32" i="305"/>
  <c r="F32" i="305"/>
  <c r="G32" i="305"/>
  <c r="D33" i="305"/>
  <c r="E33" i="305"/>
  <c r="F33" i="305"/>
  <c r="G33" i="305"/>
  <c r="D34" i="305"/>
  <c r="E34" i="305"/>
  <c r="F34" i="305"/>
  <c r="G34" i="305"/>
  <c r="D35" i="305"/>
  <c r="E35" i="305"/>
  <c r="F35" i="305"/>
  <c r="G35" i="305"/>
  <c r="D36" i="305"/>
  <c r="E36" i="305"/>
  <c r="F36" i="305"/>
  <c r="G36" i="305"/>
  <c r="D37" i="305"/>
  <c r="E37" i="305"/>
  <c r="F37" i="305"/>
  <c r="G37" i="305"/>
  <c r="D38" i="305"/>
  <c r="E38" i="305"/>
  <c r="F38" i="305"/>
  <c r="G38" i="305"/>
  <c r="D39" i="305"/>
  <c r="E39" i="305"/>
  <c r="F39" i="305"/>
  <c r="G39" i="305"/>
  <c r="D40" i="305"/>
  <c r="E40" i="305"/>
  <c r="F40" i="305"/>
  <c r="G40" i="305"/>
  <c r="D41" i="305"/>
  <c r="E41" i="305"/>
  <c r="F41" i="305"/>
  <c r="G41" i="305"/>
  <c r="D42" i="305"/>
  <c r="E42" i="305"/>
  <c r="F42" i="305"/>
  <c r="G42" i="305"/>
  <c r="D43" i="305"/>
  <c r="E43" i="305"/>
  <c r="F43" i="305"/>
  <c r="G43" i="305"/>
  <c r="D5" i="306"/>
  <c r="E5" i="306"/>
  <c r="F5" i="306"/>
  <c r="G5" i="306"/>
  <c r="D6" i="306"/>
  <c r="E6" i="306"/>
  <c r="F6" i="306"/>
  <c r="G6" i="306"/>
  <c r="D7" i="306"/>
  <c r="E7" i="306"/>
  <c r="F7" i="306"/>
  <c r="G7" i="306"/>
  <c r="D8" i="306"/>
  <c r="E8" i="306"/>
  <c r="F8" i="306"/>
  <c r="G8" i="306"/>
  <c r="D9" i="306"/>
  <c r="E9" i="306"/>
  <c r="F9" i="306"/>
  <c r="G9" i="306"/>
  <c r="D10" i="306"/>
  <c r="E10" i="306"/>
  <c r="F10" i="306"/>
  <c r="G10" i="306"/>
  <c r="D11" i="306"/>
  <c r="E11" i="306"/>
  <c r="F11" i="306"/>
  <c r="G11" i="306"/>
  <c r="D12" i="306"/>
  <c r="E12" i="306"/>
  <c r="F12" i="306"/>
  <c r="G12" i="306"/>
  <c r="D13" i="306"/>
  <c r="E13" i="306"/>
  <c r="F13" i="306"/>
  <c r="G13" i="306"/>
  <c r="D14" i="306"/>
  <c r="E14" i="306"/>
  <c r="F14" i="306"/>
  <c r="G14" i="306"/>
  <c r="D15" i="306"/>
  <c r="E15" i="306"/>
  <c r="F15" i="306"/>
  <c r="G15" i="306"/>
  <c r="D16" i="306"/>
  <c r="E16" i="306"/>
  <c r="F16" i="306"/>
  <c r="G16" i="306"/>
  <c r="D17" i="306"/>
  <c r="E17" i="306"/>
  <c r="F17" i="306"/>
  <c r="G17" i="306"/>
  <c r="D18" i="306"/>
  <c r="E18" i="306"/>
  <c r="F18" i="306"/>
  <c r="G18" i="306"/>
  <c r="D19" i="306"/>
  <c r="E19" i="306"/>
  <c r="F19" i="306"/>
  <c r="G19" i="306"/>
  <c r="D20" i="306"/>
  <c r="E20" i="306"/>
  <c r="F20" i="306"/>
  <c r="G20" i="306"/>
  <c r="D21" i="306"/>
  <c r="E21" i="306"/>
  <c r="F21" i="306"/>
  <c r="G21" i="306"/>
  <c r="D22" i="306"/>
  <c r="E22" i="306"/>
  <c r="F22" i="306"/>
  <c r="G22" i="306"/>
  <c r="D23" i="306"/>
  <c r="E23" i="306"/>
  <c r="F23" i="306"/>
  <c r="G23" i="306"/>
  <c r="D24" i="306"/>
  <c r="E24" i="306"/>
  <c r="F24" i="306"/>
  <c r="G24" i="306"/>
  <c r="D25" i="306"/>
  <c r="E25" i="306"/>
  <c r="F25" i="306"/>
  <c r="G25" i="306"/>
  <c r="D26" i="306"/>
  <c r="E26" i="306"/>
  <c r="F26" i="306"/>
  <c r="G26" i="306"/>
  <c r="D27" i="306"/>
  <c r="E27" i="306"/>
  <c r="F27" i="306"/>
  <c r="G27" i="306"/>
  <c r="D28" i="306"/>
  <c r="E28" i="306"/>
  <c r="F28" i="306"/>
  <c r="G28" i="306"/>
  <c r="D29" i="306"/>
  <c r="E29" i="306"/>
  <c r="F29" i="306"/>
  <c r="G29" i="306"/>
  <c r="D30" i="306"/>
  <c r="E30" i="306"/>
  <c r="F30" i="306"/>
  <c r="G30" i="306"/>
  <c r="D31" i="306"/>
  <c r="E31" i="306"/>
  <c r="F31" i="306"/>
  <c r="G31" i="306"/>
  <c r="D32" i="306"/>
  <c r="E32" i="306"/>
  <c r="F32" i="306"/>
  <c r="G32" i="306"/>
  <c r="D33" i="306"/>
  <c r="E33" i="306"/>
  <c r="F33" i="306"/>
  <c r="G33" i="306"/>
  <c r="D34" i="306"/>
  <c r="E34" i="306"/>
  <c r="F34" i="306"/>
  <c r="G34" i="306"/>
  <c r="D35" i="306"/>
  <c r="E35" i="306"/>
  <c r="F35" i="306"/>
  <c r="G35" i="306"/>
  <c r="D36" i="306"/>
  <c r="E36" i="306"/>
  <c r="F36" i="306"/>
  <c r="G36" i="306"/>
  <c r="D37" i="306"/>
  <c r="E37" i="306"/>
  <c r="F37" i="306"/>
  <c r="G37" i="306"/>
  <c r="D38" i="306"/>
  <c r="E38" i="306"/>
  <c r="F38" i="306"/>
  <c r="G38" i="306"/>
  <c r="D39" i="306"/>
  <c r="E39" i="306"/>
  <c r="F39" i="306"/>
  <c r="G39" i="306"/>
  <c r="D40" i="306"/>
  <c r="E40" i="306"/>
  <c r="F40" i="306"/>
  <c r="G40" i="306"/>
  <c r="D41" i="306"/>
  <c r="E41" i="306"/>
  <c r="F41" i="306"/>
  <c r="G41" i="306"/>
  <c r="D42" i="306"/>
  <c r="E42" i="306"/>
  <c r="F42" i="306"/>
  <c r="G42" i="306"/>
  <c r="D43" i="306"/>
  <c r="E43" i="306"/>
  <c r="F43" i="306"/>
  <c r="G43" i="306"/>
  <c r="D5" i="307"/>
  <c r="E5" i="307"/>
  <c r="F5" i="307"/>
  <c r="G5" i="307"/>
  <c r="D6" i="307"/>
  <c r="E6" i="307"/>
  <c r="F6" i="307"/>
  <c r="G6" i="307"/>
  <c r="D7" i="307"/>
  <c r="E7" i="307"/>
  <c r="F7" i="307"/>
  <c r="G7" i="307"/>
  <c r="D8" i="307"/>
  <c r="E8" i="307"/>
  <c r="F8" i="307"/>
  <c r="G8" i="307"/>
  <c r="D9" i="307"/>
  <c r="E9" i="307"/>
  <c r="F9" i="307"/>
  <c r="G9" i="307"/>
  <c r="D10" i="307"/>
  <c r="E10" i="307"/>
  <c r="F10" i="307"/>
  <c r="G10" i="307"/>
  <c r="D11" i="307"/>
  <c r="E11" i="307"/>
  <c r="F11" i="307"/>
  <c r="G11" i="307"/>
  <c r="D12" i="307"/>
  <c r="E12" i="307"/>
  <c r="F12" i="307"/>
  <c r="G12" i="307"/>
  <c r="D13" i="307"/>
  <c r="E13" i="307"/>
  <c r="F13" i="307"/>
  <c r="G13" i="307"/>
  <c r="D14" i="307"/>
  <c r="E14" i="307"/>
  <c r="F14" i="307"/>
  <c r="G14" i="307"/>
  <c r="D15" i="307"/>
  <c r="E15" i="307"/>
  <c r="F15" i="307"/>
  <c r="G15" i="307"/>
  <c r="D16" i="307"/>
  <c r="E16" i="307"/>
  <c r="F16" i="307"/>
  <c r="G16" i="307"/>
  <c r="D17" i="307"/>
  <c r="E17" i="307"/>
  <c r="F17" i="307"/>
  <c r="G17" i="307"/>
  <c r="D18" i="307"/>
  <c r="E18" i="307"/>
  <c r="F18" i="307"/>
  <c r="G18" i="307"/>
  <c r="D19" i="307"/>
  <c r="E19" i="307"/>
  <c r="F19" i="307"/>
  <c r="G19" i="307"/>
  <c r="D20" i="307"/>
  <c r="E20" i="307"/>
  <c r="F20" i="307"/>
  <c r="G20" i="307"/>
  <c r="D21" i="307"/>
  <c r="E21" i="307"/>
  <c r="F21" i="307"/>
  <c r="G21" i="307"/>
  <c r="D22" i="307"/>
  <c r="E22" i="307"/>
  <c r="F22" i="307"/>
  <c r="G22" i="307"/>
  <c r="D23" i="307"/>
  <c r="E23" i="307"/>
  <c r="F23" i="307"/>
  <c r="G23" i="307"/>
  <c r="D24" i="307"/>
  <c r="E24" i="307"/>
  <c r="F24" i="307"/>
  <c r="G24" i="307"/>
  <c r="D25" i="307"/>
  <c r="E25" i="307"/>
  <c r="F25" i="307"/>
  <c r="G25" i="307"/>
  <c r="D26" i="307"/>
  <c r="E26" i="307"/>
  <c r="F26" i="307"/>
  <c r="G26" i="307"/>
  <c r="D27" i="307"/>
  <c r="E27" i="307"/>
  <c r="F27" i="307"/>
  <c r="G27" i="307"/>
  <c r="D28" i="307"/>
  <c r="E28" i="307"/>
  <c r="F28" i="307"/>
  <c r="G28" i="307"/>
  <c r="D29" i="307"/>
  <c r="E29" i="307"/>
  <c r="F29" i="307"/>
  <c r="G29" i="307"/>
  <c r="D30" i="307"/>
  <c r="E30" i="307"/>
  <c r="F30" i="307"/>
  <c r="G30" i="307"/>
  <c r="D31" i="307"/>
  <c r="E31" i="307"/>
  <c r="F31" i="307"/>
  <c r="G31" i="307"/>
  <c r="D32" i="307"/>
  <c r="E32" i="307"/>
  <c r="F32" i="307"/>
  <c r="G32" i="307"/>
  <c r="D33" i="307"/>
  <c r="E33" i="307"/>
  <c r="F33" i="307"/>
  <c r="G33" i="307"/>
  <c r="D34" i="307"/>
  <c r="E34" i="307"/>
  <c r="F34" i="307"/>
  <c r="G34" i="307"/>
  <c r="D35" i="307"/>
  <c r="E35" i="307"/>
  <c r="F35" i="307"/>
  <c r="G35" i="307"/>
  <c r="D36" i="307"/>
  <c r="E36" i="307"/>
  <c r="F36" i="307"/>
  <c r="G36" i="307"/>
  <c r="D37" i="307"/>
  <c r="E37" i="307"/>
  <c r="F37" i="307"/>
  <c r="G37" i="307"/>
  <c r="D38" i="307"/>
  <c r="E38" i="307"/>
  <c r="F38" i="307"/>
  <c r="G38" i="307"/>
  <c r="D39" i="307"/>
  <c r="E39" i="307"/>
  <c r="F39" i="307"/>
  <c r="G39" i="307"/>
  <c r="D40" i="307"/>
  <c r="E40" i="307"/>
  <c r="F40" i="307"/>
  <c r="G40" i="307"/>
  <c r="D41" i="307"/>
  <c r="E41" i="307"/>
  <c r="F41" i="307"/>
  <c r="G41" i="307"/>
  <c r="D42" i="307"/>
  <c r="E42" i="307"/>
  <c r="F42" i="307"/>
  <c r="G42" i="307"/>
  <c r="D43" i="307"/>
  <c r="E43" i="307"/>
  <c r="F43" i="307"/>
  <c r="G43" i="307"/>
  <c r="D5" i="308"/>
  <c r="E5" i="308"/>
  <c r="F5" i="308"/>
  <c r="G5" i="308"/>
  <c r="D6" i="308"/>
  <c r="E6" i="308"/>
  <c r="F6" i="308"/>
  <c r="G6" i="308"/>
  <c r="D7" i="308"/>
  <c r="E7" i="308"/>
  <c r="F7" i="308"/>
  <c r="G7" i="308"/>
  <c r="D8" i="308"/>
  <c r="E8" i="308"/>
  <c r="F8" i="308"/>
  <c r="G8" i="308"/>
  <c r="D9" i="308"/>
  <c r="E9" i="308"/>
  <c r="F9" i="308"/>
  <c r="G9" i="308"/>
  <c r="D10" i="308"/>
  <c r="E10" i="308"/>
  <c r="F10" i="308"/>
  <c r="G10" i="308"/>
  <c r="D11" i="308"/>
  <c r="E11" i="308"/>
  <c r="F11" i="308"/>
  <c r="G11" i="308"/>
  <c r="D12" i="308"/>
  <c r="E12" i="308"/>
  <c r="F12" i="308"/>
  <c r="G12" i="308"/>
  <c r="D13" i="308"/>
  <c r="E13" i="308"/>
  <c r="F13" i="308"/>
  <c r="G13" i="308"/>
  <c r="D14" i="308"/>
  <c r="E14" i="308"/>
  <c r="F14" i="308"/>
  <c r="G14" i="308"/>
  <c r="D15" i="308"/>
  <c r="E15" i="308"/>
  <c r="F15" i="308"/>
  <c r="G15" i="308"/>
  <c r="D16" i="308"/>
  <c r="E16" i="308"/>
  <c r="F16" i="308"/>
  <c r="G16" i="308"/>
  <c r="D17" i="308"/>
  <c r="E17" i="308"/>
  <c r="F17" i="308"/>
  <c r="G17" i="308"/>
  <c r="D18" i="308"/>
  <c r="E18" i="308"/>
  <c r="F18" i="308"/>
  <c r="G18" i="308"/>
  <c r="D19" i="308"/>
  <c r="E19" i="308"/>
  <c r="F19" i="308"/>
  <c r="G19" i="308"/>
  <c r="D20" i="308"/>
  <c r="E20" i="308"/>
  <c r="F20" i="308"/>
  <c r="G20" i="308"/>
  <c r="D21" i="308"/>
  <c r="E21" i="308"/>
  <c r="F21" i="308"/>
  <c r="G21" i="308"/>
  <c r="D22" i="308"/>
  <c r="E22" i="308"/>
  <c r="F22" i="308"/>
  <c r="G22" i="308"/>
  <c r="D23" i="308"/>
  <c r="E23" i="308"/>
  <c r="F23" i="308"/>
  <c r="G23" i="308"/>
  <c r="D24" i="308"/>
  <c r="E24" i="308"/>
  <c r="F24" i="308"/>
  <c r="G24" i="308"/>
  <c r="D25" i="308"/>
  <c r="E25" i="308"/>
  <c r="F25" i="308"/>
  <c r="G25" i="308"/>
  <c r="D26" i="308"/>
  <c r="E26" i="308"/>
  <c r="F26" i="308"/>
  <c r="G26" i="308"/>
  <c r="D27" i="308"/>
  <c r="E27" i="308"/>
  <c r="F27" i="308"/>
  <c r="G27" i="308"/>
  <c r="D28" i="308"/>
  <c r="E28" i="308"/>
  <c r="F28" i="308"/>
  <c r="G28" i="308"/>
  <c r="D29" i="308"/>
  <c r="E29" i="308"/>
  <c r="F29" i="308"/>
  <c r="G29" i="308"/>
  <c r="D30" i="308"/>
  <c r="E30" i="308"/>
  <c r="F30" i="308"/>
  <c r="G30" i="308"/>
  <c r="D31" i="308"/>
  <c r="E31" i="308"/>
  <c r="F31" i="308"/>
  <c r="G31" i="308"/>
  <c r="D32" i="308"/>
  <c r="E32" i="308"/>
  <c r="F32" i="308"/>
  <c r="G32" i="308"/>
  <c r="D33" i="308"/>
  <c r="E33" i="308"/>
  <c r="F33" i="308"/>
  <c r="G33" i="308"/>
  <c r="D34" i="308"/>
  <c r="E34" i="308"/>
  <c r="F34" i="308"/>
  <c r="G34" i="308"/>
  <c r="D35" i="308"/>
  <c r="E35" i="308"/>
  <c r="F35" i="308"/>
  <c r="G35" i="308"/>
  <c r="D36" i="308"/>
  <c r="E36" i="308"/>
  <c r="F36" i="308"/>
  <c r="G36" i="308"/>
  <c r="D37" i="308"/>
  <c r="E37" i="308"/>
  <c r="F37" i="308"/>
  <c r="G37" i="308"/>
  <c r="D38" i="308"/>
  <c r="E38" i="308"/>
  <c r="F38" i="308"/>
  <c r="G38" i="308"/>
  <c r="D39" i="308"/>
  <c r="E39" i="308"/>
  <c r="F39" i="308"/>
  <c r="G39" i="308"/>
  <c r="D40" i="308"/>
  <c r="E40" i="308"/>
  <c r="F40" i="308"/>
  <c r="G40" i="308"/>
  <c r="D41" i="308"/>
  <c r="E41" i="308"/>
  <c r="F41" i="308"/>
  <c r="G41" i="308"/>
  <c r="D42" i="308"/>
  <c r="E42" i="308"/>
  <c r="F42" i="308"/>
  <c r="G42" i="308"/>
  <c r="D43" i="308"/>
  <c r="E43" i="308"/>
  <c r="F43" i="308"/>
  <c r="G43" i="308"/>
  <c r="D5" i="309"/>
  <c r="E5" i="309"/>
  <c r="F5" i="309"/>
  <c r="G5" i="309"/>
  <c r="D6" i="309"/>
  <c r="E6" i="309"/>
  <c r="F6" i="309"/>
  <c r="G6" i="309"/>
  <c r="D7" i="309"/>
  <c r="E7" i="309"/>
  <c r="F7" i="309"/>
  <c r="G7" i="309"/>
  <c r="D8" i="309"/>
  <c r="E8" i="309"/>
  <c r="F8" i="309"/>
  <c r="G8" i="309"/>
  <c r="D9" i="309"/>
  <c r="E9" i="309"/>
  <c r="F9" i="309"/>
  <c r="G9" i="309"/>
  <c r="D10" i="309"/>
  <c r="E10" i="309"/>
  <c r="F10" i="309"/>
  <c r="G10" i="309"/>
  <c r="D11" i="309"/>
  <c r="E11" i="309"/>
  <c r="F11" i="309"/>
  <c r="G11" i="309"/>
  <c r="D12" i="309"/>
  <c r="E12" i="309"/>
  <c r="F12" i="309"/>
  <c r="G12" i="309"/>
  <c r="D13" i="309"/>
  <c r="E13" i="309"/>
  <c r="F13" i="309"/>
  <c r="G13" i="309"/>
  <c r="D14" i="309"/>
  <c r="E14" i="309"/>
  <c r="F14" i="309"/>
  <c r="G14" i="309"/>
  <c r="D15" i="309"/>
  <c r="E15" i="309"/>
  <c r="F15" i="309"/>
  <c r="G15" i="309"/>
  <c r="D16" i="309"/>
  <c r="E16" i="309"/>
  <c r="F16" i="309"/>
  <c r="G16" i="309"/>
  <c r="D17" i="309"/>
  <c r="E17" i="309"/>
  <c r="F17" i="309"/>
  <c r="G17" i="309"/>
  <c r="D18" i="309"/>
  <c r="E18" i="309"/>
  <c r="F18" i="309"/>
  <c r="G18" i="309"/>
  <c r="D19" i="309"/>
  <c r="E19" i="309"/>
  <c r="F19" i="309"/>
  <c r="G19" i="309"/>
  <c r="D20" i="309"/>
  <c r="E20" i="309"/>
  <c r="F20" i="309"/>
  <c r="G20" i="309"/>
  <c r="D21" i="309"/>
  <c r="E21" i="309"/>
  <c r="F21" i="309"/>
  <c r="G21" i="309"/>
  <c r="D22" i="309"/>
  <c r="E22" i="309"/>
  <c r="F22" i="309"/>
  <c r="G22" i="309"/>
  <c r="D23" i="309"/>
  <c r="E23" i="309"/>
  <c r="F23" i="309"/>
  <c r="G23" i="309"/>
  <c r="D24" i="309"/>
  <c r="E24" i="309"/>
  <c r="F24" i="309"/>
  <c r="G24" i="309"/>
  <c r="D25" i="309"/>
  <c r="E25" i="309"/>
  <c r="F25" i="309"/>
  <c r="G25" i="309"/>
  <c r="D26" i="309"/>
  <c r="E26" i="309"/>
  <c r="F26" i="309"/>
  <c r="G26" i="309"/>
  <c r="D27" i="309"/>
  <c r="E27" i="309"/>
  <c r="F27" i="309"/>
  <c r="G27" i="309"/>
  <c r="D28" i="309"/>
  <c r="E28" i="309"/>
  <c r="F28" i="309"/>
  <c r="G28" i="309"/>
  <c r="D29" i="309"/>
  <c r="E29" i="309"/>
  <c r="F29" i="309"/>
  <c r="G29" i="309"/>
  <c r="D30" i="309"/>
  <c r="E30" i="309"/>
  <c r="F30" i="309"/>
  <c r="G30" i="309"/>
  <c r="D31" i="309"/>
  <c r="E31" i="309"/>
  <c r="F31" i="309"/>
  <c r="G31" i="309"/>
  <c r="D32" i="309"/>
  <c r="E32" i="309"/>
  <c r="F32" i="309"/>
  <c r="G32" i="309"/>
  <c r="D33" i="309"/>
  <c r="E33" i="309"/>
  <c r="F33" i="309"/>
  <c r="G33" i="309"/>
  <c r="D34" i="309"/>
  <c r="E34" i="309"/>
  <c r="F34" i="309"/>
  <c r="G34" i="309"/>
  <c r="D35" i="309"/>
  <c r="E35" i="309"/>
  <c r="F35" i="309"/>
  <c r="G35" i="309"/>
  <c r="D36" i="309"/>
  <c r="E36" i="309"/>
  <c r="F36" i="309"/>
  <c r="G36" i="309"/>
  <c r="D37" i="309"/>
  <c r="E37" i="309"/>
  <c r="F37" i="309"/>
  <c r="G37" i="309"/>
  <c r="D38" i="309"/>
  <c r="E38" i="309"/>
  <c r="F38" i="309"/>
  <c r="G38" i="309"/>
  <c r="D39" i="309"/>
  <c r="E39" i="309"/>
  <c r="F39" i="309"/>
  <c r="G39" i="309"/>
  <c r="D40" i="309"/>
  <c r="E40" i="309"/>
  <c r="F40" i="309"/>
  <c r="G40" i="309"/>
  <c r="D41" i="309"/>
  <c r="E41" i="309"/>
  <c r="F41" i="309"/>
  <c r="G41" i="309"/>
  <c r="D42" i="309"/>
  <c r="E42" i="309"/>
  <c r="F42" i="309"/>
  <c r="G42" i="309"/>
  <c r="D43" i="309"/>
  <c r="E43" i="309"/>
  <c r="F43" i="309"/>
  <c r="G43" i="309"/>
  <c r="D5" i="304"/>
  <c r="E5" i="304"/>
  <c r="F5" i="304"/>
  <c r="G5" i="304"/>
  <c r="D6" i="304"/>
  <c r="E6" i="304"/>
  <c r="F6" i="304"/>
  <c r="G6" i="304"/>
  <c r="D7" i="304"/>
  <c r="E7" i="304"/>
  <c r="F7" i="304"/>
  <c r="G7" i="304"/>
  <c r="D8" i="304"/>
  <c r="E8" i="304"/>
  <c r="F8" i="304"/>
  <c r="G8" i="304"/>
  <c r="D9" i="304"/>
  <c r="E9" i="304"/>
  <c r="F9" i="304"/>
  <c r="G9" i="304"/>
  <c r="D10" i="304"/>
  <c r="E10" i="304"/>
  <c r="F10" i="304"/>
  <c r="G10" i="304"/>
  <c r="D11" i="304"/>
  <c r="E11" i="304"/>
  <c r="F11" i="304"/>
  <c r="G11" i="304"/>
  <c r="D12" i="304"/>
  <c r="E12" i="304"/>
  <c r="F12" i="304"/>
  <c r="G12" i="304"/>
  <c r="D13" i="304"/>
  <c r="E13" i="304"/>
  <c r="F13" i="304"/>
  <c r="G13" i="304"/>
  <c r="D14" i="304"/>
  <c r="E14" i="304"/>
  <c r="F14" i="304"/>
  <c r="G14" i="304"/>
  <c r="D15" i="304"/>
  <c r="E15" i="304"/>
  <c r="F15" i="304"/>
  <c r="G15" i="304"/>
  <c r="D16" i="304"/>
  <c r="E16" i="304"/>
  <c r="F16" i="304"/>
  <c r="G16" i="304"/>
  <c r="D17" i="304"/>
  <c r="E17" i="304"/>
  <c r="F17" i="304"/>
  <c r="G17" i="304"/>
  <c r="D18" i="304"/>
  <c r="E18" i="304"/>
  <c r="F18" i="304"/>
  <c r="G18" i="304"/>
  <c r="D19" i="304"/>
  <c r="E19" i="304"/>
  <c r="F19" i="304"/>
  <c r="G19" i="304"/>
  <c r="D20" i="304"/>
  <c r="E20" i="304"/>
  <c r="F20" i="304"/>
  <c r="G20" i="304"/>
  <c r="D21" i="304"/>
  <c r="E21" i="304"/>
  <c r="F21" i="304"/>
  <c r="G21" i="304"/>
  <c r="D22" i="304"/>
  <c r="E22" i="304"/>
  <c r="F22" i="304"/>
  <c r="G22" i="304"/>
  <c r="D23" i="304"/>
  <c r="E23" i="304"/>
  <c r="F23" i="304"/>
  <c r="G23" i="304"/>
  <c r="D24" i="304"/>
  <c r="E24" i="304"/>
  <c r="F24" i="304"/>
  <c r="G24" i="304"/>
  <c r="D25" i="304"/>
  <c r="E25" i="304"/>
  <c r="F25" i="304"/>
  <c r="G25" i="304"/>
  <c r="D26" i="304"/>
  <c r="E26" i="304"/>
  <c r="F26" i="304"/>
  <c r="G26" i="304"/>
  <c r="D27" i="304"/>
  <c r="E27" i="304"/>
  <c r="F27" i="304"/>
  <c r="G27" i="304"/>
  <c r="D28" i="304"/>
  <c r="E28" i="304"/>
  <c r="F28" i="304"/>
  <c r="G28" i="304"/>
  <c r="D29" i="304"/>
  <c r="E29" i="304"/>
  <c r="F29" i="304"/>
  <c r="G29" i="304"/>
  <c r="D30" i="304"/>
  <c r="E30" i="304"/>
  <c r="F30" i="304"/>
  <c r="G30" i="304"/>
  <c r="D31" i="304"/>
  <c r="E31" i="304"/>
  <c r="F31" i="304"/>
  <c r="G31" i="304"/>
  <c r="D32" i="304"/>
  <c r="E32" i="304"/>
  <c r="F32" i="304"/>
  <c r="G32" i="304"/>
  <c r="D33" i="304"/>
  <c r="E33" i="304"/>
  <c r="F33" i="304"/>
  <c r="G33" i="304"/>
  <c r="D34" i="304"/>
  <c r="E34" i="304"/>
  <c r="F34" i="304"/>
  <c r="G34" i="304"/>
  <c r="D35" i="304"/>
  <c r="E35" i="304"/>
  <c r="F35" i="304"/>
  <c r="G35" i="304"/>
  <c r="D36" i="304"/>
  <c r="E36" i="304"/>
  <c r="F36" i="304"/>
  <c r="G36" i="304"/>
  <c r="D37" i="304"/>
  <c r="E37" i="304"/>
  <c r="F37" i="304"/>
  <c r="G37" i="304"/>
  <c r="D38" i="304"/>
  <c r="E38" i="304"/>
  <c r="F38" i="304"/>
  <c r="G38" i="304"/>
  <c r="D39" i="304"/>
  <c r="E39" i="304"/>
  <c r="F39" i="304"/>
  <c r="G39" i="304"/>
  <c r="D40" i="304"/>
  <c r="E40" i="304"/>
  <c r="F40" i="304"/>
  <c r="G40" i="304"/>
  <c r="D41" i="304"/>
  <c r="E41" i="304"/>
  <c r="F41" i="304"/>
  <c r="G41" i="304"/>
  <c r="D42" i="304"/>
  <c r="E42" i="304"/>
  <c r="F42" i="304"/>
  <c r="G42" i="304"/>
  <c r="D43" i="304"/>
  <c r="E43" i="304"/>
  <c r="F43" i="304"/>
  <c r="G43" i="304"/>
  <c r="G4" i="305"/>
  <c r="G4" i="306"/>
  <c r="G4" i="307"/>
  <c r="G4" i="308"/>
  <c r="G4" i="309"/>
  <c r="G4" i="304"/>
  <c r="F4" i="305"/>
  <c r="F4" i="306"/>
  <c r="F4" i="307"/>
  <c r="F4" i="308"/>
  <c r="F4" i="309"/>
  <c r="F4" i="304"/>
  <c r="E4" i="305"/>
  <c r="E4" i="306"/>
  <c r="E4" i="307"/>
  <c r="E4" i="308"/>
  <c r="E4" i="309"/>
  <c r="E4" i="304"/>
  <c r="D4" i="305"/>
  <c r="D4" i="306"/>
  <c r="D4" i="307"/>
  <c r="D4" i="308"/>
  <c r="D4" i="309"/>
  <c r="D4" i="304"/>
  <c r="D5" i="295"/>
  <c r="E5" i="295"/>
  <c r="F5" i="295"/>
  <c r="G5" i="295"/>
  <c r="D6" i="295"/>
  <c r="E6" i="295"/>
  <c r="F6" i="295"/>
  <c r="G6" i="295"/>
  <c r="D7" i="295"/>
  <c r="E7" i="295"/>
  <c r="F7" i="295"/>
  <c r="G7" i="295"/>
  <c r="D8" i="295"/>
  <c r="E8" i="295"/>
  <c r="F8" i="295"/>
  <c r="G8" i="295"/>
  <c r="D9" i="295"/>
  <c r="E9" i="295"/>
  <c r="F9" i="295"/>
  <c r="G9" i="295"/>
  <c r="D10" i="295"/>
  <c r="E10" i="295"/>
  <c r="F10" i="295"/>
  <c r="G10" i="295"/>
  <c r="D11" i="295"/>
  <c r="E11" i="295"/>
  <c r="F11" i="295"/>
  <c r="G11" i="295"/>
  <c r="D12" i="295"/>
  <c r="E12" i="295"/>
  <c r="F12" i="295"/>
  <c r="G12" i="295"/>
  <c r="D13" i="295"/>
  <c r="E13" i="295"/>
  <c r="F13" i="295"/>
  <c r="G13" i="295"/>
  <c r="D14" i="295"/>
  <c r="E14" i="295"/>
  <c r="F14" i="295"/>
  <c r="G14" i="295"/>
  <c r="D15" i="295"/>
  <c r="E15" i="295"/>
  <c r="F15" i="295"/>
  <c r="G15" i="295"/>
  <c r="D16" i="295"/>
  <c r="E16" i="295"/>
  <c r="F16" i="295"/>
  <c r="G16" i="295"/>
  <c r="D17" i="295"/>
  <c r="E17" i="295"/>
  <c r="F17" i="295"/>
  <c r="G17" i="295"/>
  <c r="D18" i="295"/>
  <c r="E18" i="295"/>
  <c r="F18" i="295"/>
  <c r="G18" i="295"/>
  <c r="D19" i="295"/>
  <c r="E19" i="295"/>
  <c r="F19" i="295"/>
  <c r="G19" i="295"/>
  <c r="D20" i="295"/>
  <c r="E20" i="295"/>
  <c r="F20" i="295"/>
  <c r="G20" i="295"/>
  <c r="D21" i="295"/>
  <c r="E21" i="295"/>
  <c r="F21" i="295"/>
  <c r="G21" i="295"/>
  <c r="D22" i="295"/>
  <c r="E22" i="295"/>
  <c r="F22" i="295"/>
  <c r="G22" i="295"/>
  <c r="D23" i="295"/>
  <c r="E23" i="295"/>
  <c r="F23" i="295"/>
  <c r="G23" i="295"/>
  <c r="D24" i="295"/>
  <c r="E24" i="295"/>
  <c r="F24" i="295"/>
  <c r="G24" i="295"/>
  <c r="D25" i="295"/>
  <c r="E25" i="295"/>
  <c r="F25" i="295"/>
  <c r="G25" i="295"/>
  <c r="D26" i="295"/>
  <c r="E26" i="295"/>
  <c r="F26" i="295"/>
  <c r="G26" i="295"/>
  <c r="D27" i="295"/>
  <c r="E27" i="295"/>
  <c r="F27" i="295"/>
  <c r="G27" i="295"/>
  <c r="D28" i="295"/>
  <c r="E28" i="295"/>
  <c r="F28" i="295"/>
  <c r="G28" i="295"/>
  <c r="D29" i="295"/>
  <c r="E29" i="295"/>
  <c r="F29" i="295"/>
  <c r="G29" i="295"/>
  <c r="D30" i="295"/>
  <c r="E30" i="295"/>
  <c r="F30" i="295"/>
  <c r="G30" i="295"/>
  <c r="D31" i="295"/>
  <c r="E31" i="295"/>
  <c r="F31" i="295"/>
  <c r="G31" i="295"/>
  <c r="D32" i="295"/>
  <c r="E32" i="295"/>
  <c r="F32" i="295"/>
  <c r="G32" i="295"/>
  <c r="D33" i="295"/>
  <c r="E33" i="295"/>
  <c r="F33" i="295"/>
  <c r="G33" i="295"/>
  <c r="D34" i="295"/>
  <c r="E34" i="295"/>
  <c r="F34" i="295"/>
  <c r="G34" i="295"/>
  <c r="D35" i="295"/>
  <c r="E35" i="295"/>
  <c r="F35" i="295"/>
  <c r="G35" i="295"/>
  <c r="D36" i="295"/>
  <c r="E36" i="295"/>
  <c r="F36" i="295"/>
  <c r="G36" i="295"/>
  <c r="D37" i="295"/>
  <c r="E37" i="295"/>
  <c r="F37" i="295"/>
  <c r="G37" i="295"/>
  <c r="D38" i="295"/>
  <c r="E38" i="295"/>
  <c r="F38" i="295"/>
  <c r="G38" i="295"/>
  <c r="D39" i="295"/>
  <c r="E39" i="295"/>
  <c r="F39" i="295"/>
  <c r="G39" i="295"/>
  <c r="D40" i="295"/>
  <c r="E40" i="295"/>
  <c r="F40" i="295"/>
  <c r="G40" i="295"/>
  <c r="D41" i="295"/>
  <c r="E41" i="295"/>
  <c r="F41" i="295"/>
  <c r="G41" i="295"/>
  <c r="D42" i="295"/>
  <c r="E42" i="295"/>
  <c r="F42" i="295"/>
  <c r="G42" i="295"/>
  <c r="D43" i="295"/>
  <c r="E43" i="295"/>
  <c r="F43" i="295"/>
  <c r="G43" i="295"/>
  <c r="D44" i="295"/>
  <c r="E44" i="295"/>
  <c r="F44" i="295"/>
  <c r="G44" i="295"/>
  <c r="D45" i="295"/>
  <c r="E45" i="295"/>
  <c r="F45" i="295"/>
  <c r="G45" i="295"/>
  <c r="D46" i="295"/>
  <c r="E46" i="295"/>
  <c r="F46" i="295"/>
  <c r="G46" i="295"/>
  <c r="D47" i="295"/>
  <c r="E47" i="295"/>
  <c r="F47" i="295"/>
  <c r="G47" i="295"/>
  <c r="D48" i="295"/>
  <c r="E48" i="295"/>
  <c r="F48" i="295"/>
  <c r="G48" i="295"/>
  <c r="D49" i="295"/>
  <c r="E49" i="295"/>
  <c r="F49" i="295"/>
  <c r="G49" i="295"/>
  <c r="D50" i="295"/>
  <c r="E50" i="295"/>
  <c r="F50" i="295"/>
  <c r="G50" i="295"/>
  <c r="D51" i="295"/>
  <c r="E51" i="295"/>
  <c r="F51" i="295"/>
  <c r="G51" i="295"/>
  <c r="D52" i="295"/>
  <c r="E52" i="295"/>
  <c r="F52" i="295"/>
  <c r="G52" i="295"/>
  <c r="D53" i="295"/>
  <c r="E53" i="295"/>
  <c r="F53" i="295"/>
  <c r="G53" i="295"/>
  <c r="D54" i="295"/>
  <c r="E54" i="295"/>
  <c r="F54" i="295"/>
  <c r="G54" i="295"/>
  <c r="D55" i="295"/>
  <c r="E55" i="295"/>
  <c r="F55" i="295"/>
  <c r="G55" i="295"/>
  <c r="D56" i="295"/>
  <c r="E56" i="295"/>
  <c r="F56" i="295"/>
  <c r="G56" i="295"/>
  <c r="D57" i="295"/>
  <c r="E57" i="295"/>
  <c r="F57" i="295"/>
  <c r="G57" i="295"/>
  <c r="D58" i="295"/>
  <c r="E58" i="295"/>
  <c r="F58" i="295"/>
  <c r="G58" i="295"/>
  <c r="D59" i="295"/>
  <c r="E59" i="295"/>
  <c r="F59" i="295"/>
  <c r="G59" i="295"/>
  <c r="D60" i="295"/>
  <c r="E60" i="295"/>
  <c r="F60" i="295"/>
  <c r="G60" i="295"/>
  <c r="D61" i="295"/>
  <c r="E61" i="295"/>
  <c r="F61" i="295"/>
  <c r="G61" i="295"/>
  <c r="D62" i="295"/>
  <c r="E62" i="295"/>
  <c r="F62" i="295"/>
  <c r="G62" i="295"/>
  <c r="D63" i="295"/>
  <c r="E63" i="295"/>
  <c r="F63" i="295"/>
  <c r="G63" i="295"/>
  <c r="D64" i="295"/>
  <c r="E64" i="295"/>
  <c r="F64" i="295"/>
  <c r="G64" i="295"/>
  <c r="D5" i="296"/>
  <c r="E5" i="296"/>
  <c r="F5" i="296"/>
  <c r="G5" i="296"/>
  <c r="D6" i="296"/>
  <c r="E6" i="296"/>
  <c r="F6" i="296"/>
  <c r="G6" i="296"/>
  <c r="D7" i="296"/>
  <c r="E7" i="296"/>
  <c r="F7" i="296"/>
  <c r="G7" i="296"/>
  <c r="D8" i="296"/>
  <c r="E8" i="296"/>
  <c r="F8" i="296"/>
  <c r="G8" i="296"/>
  <c r="D9" i="296"/>
  <c r="E9" i="296"/>
  <c r="F9" i="296"/>
  <c r="G9" i="296"/>
  <c r="D10" i="296"/>
  <c r="E10" i="296"/>
  <c r="F10" i="296"/>
  <c r="G10" i="296"/>
  <c r="D11" i="296"/>
  <c r="E11" i="296"/>
  <c r="F11" i="296"/>
  <c r="G11" i="296"/>
  <c r="D12" i="296"/>
  <c r="E12" i="296"/>
  <c r="F12" i="296"/>
  <c r="G12" i="296"/>
  <c r="D13" i="296"/>
  <c r="E13" i="296"/>
  <c r="F13" i="296"/>
  <c r="G13" i="296"/>
  <c r="D14" i="296"/>
  <c r="E14" i="296"/>
  <c r="F14" i="296"/>
  <c r="G14" i="296"/>
  <c r="D15" i="296"/>
  <c r="E15" i="296"/>
  <c r="F15" i="296"/>
  <c r="G15" i="296"/>
  <c r="D16" i="296"/>
  <c r="E16" i="296"/>
  <c r="F16" i="296"/>
  <c r="G16" i="296"/>
  <c r="D17" i="296"/>
  <c r="E17" i="296"/>
  <c r="F17" i="296"/>
  <c r="G17" i="296"/>
  <c r="D18" i="296"/>
  <c r="E18" i="296"/>
  <c r="F18" i="296"/>
  <c r="G18" i="296"/>
  <c r="D19" i="296"/>
  <c r="E19" i="296"/>
  <c r="F19" i="296"/>
  <c r="G19" i="296"/>
  <c r="D20" i="296"/>
  <c r="E20" i="296"/>
  <c r="F20" i="296"/>
  <c r="G20" i="296"/>
  <c r="D21" i="296"/>
  <c r="E21" i="296"/>
  <c r="F21" i="296"/>
  <c r="G21" i="296"/>
  <c r="D22" i="296"/>
  <c r="E22" i="296"/>
  <c r="F22" i="296"/>
  <c r="G22" i="296"/>
  <c r="D23" i="296"/>
  <c r="E23" i="296"/>
  <c r="F23" i="296"/>
  <c r="G23" i="296"/>
  <c r="D24" i="296"/>
  <c r="E24" i="296"/>
  <c r="F24" i="296"/>
  <c r="G24" i="296"/>
  <c r="D25" i="296"/>
  <c r="E25" i="296"/>
  <c r="F25" i="296"/>
  <c r="G25" i="296"/>
  <c r="D26" i="296"/>
  <c r="E26" i="296"/>
  <c r="F26" i="296"/>
  <c r="G26" i="296"/>
  <c r="D27" i="296"/>
  <c r="E27" i="296"/>
  <c r="F27" i="296"/>
  <c r="G27" i="296"/>
  <c r="D28" i="296"/>
  <c r="E28" i="296"/>
  <c r="F28" i="296"/>
  <c r="G28" i="296"/>
  <c r="D29" i="296"/>
  <c r="E29" i="296"/>
  <c r="F29" i="296"/>
  <c r="G29" i="296"/>
  <c r="D30" i="296"/>
  <c r="E30" i="296"/>
  <c r="F30" i="296"/>
  <c r="G30" i="296"/>
  <c r="D31" i="296"/>
  <c r="E31" i="296"/>
  <c r="F31" i="296"/>
  <c r="G31" i="296"/>
  <c r="D32" i="296"/>
  <c r="E32" i="296"/>
  <c r="F32" i="296"/>
  <c r="G32" i="296"/>
  <c r="D33" i="296"/>
  <c r="E33" i="296"/>
  <c r="F33" i="296"/>
  <c r="G33" i="296"/>
  <c r="D34" i="296"/>
  <c r="E34" i="296"/>
  <c r="F34" i="296"/>
  <c r="G34" i="296"/>
  <c r="D35" i="296"/>
  <c r="E35" i="296"/>
  <c r="F35" i="296"/>
  <c r="G35" i="296"/>
  <c r="D36" i="296"/>
  <c r="E36" i="296"/>
  <c r="F36" i="296"/>
  <c r="G36" i="296"/>
  <c r="D37" i="296"/>
  <c r="E37" i="296"/>
  <c r="F37" i="296"/>
  <c r="G37" i="296"/>
  <c r="D38" i="296"/>
  <c r="E38" i="296"/>
  <c r="F38" i="296"/>
  <c r="G38" i="296"/>
  <c r="D39" i="296"/>
  <c r="E39" i="296"/>
  <c r="F39" i="296"/>
  <c r="G39" i="296"/>
  <c r="D40" i="296"/>
  <c r="E40" i="296"/>
  <c r="F40" i="296"/>
  <c r="G40" i="296"/>
  <c r="D41" i="296"/>
  <c r="E41" i="296"/>
  <c r="F41" i="296"/>
  <c r="G41" i="296"/>
  <c r="D42" i="296"/>
  <c r="E42" i="296"/>
  <c r="F42" i="296"/>
  <c r="G42" i="296"/>
  <c r="D43" i="296"/>
  <c r="E43" i="296"/>
  <c r="F43" i="296"/>
  <c r="G43" i="296"/>
  <c r="D44" i="296"/>
  <c r="E44" i="296"/>
  <c r="F44" i="296"/>
  <c r="G44" i="296"/>
  <c r="D45" i="296"/>
  <c r="E45" i="296"/>
  <c r="F45" i="296"/>
  <c r="G45" i="296"/>
  <c r="D46" i="296"/>
  <c r="E46" i="296"/>
  <c r="F46" i="296"/>
  <c r="G46" i="296"/>
  <c r="D47" i="296"/>
  <c r="E47" i="296"/>
  <c r="F47" i="296"/>
  <c r="G47" i="296"/>
  <c r="D48" i="296"/>
  <c r="E48" i="296"/>
  <c r="F48" i="296"/>
  <c r="G48" i="296"/>
  <c r="D49" i="296"/>
  <c r="E49" i="296"/>
  <c r="F49" i="296"/>
  <c r="G49" i="296"/>
  <c r="D50" i="296"/>
  <c r="E50" i="296"/>
  <c r="F50" i="296"/>
  <c r="G50" i="296"/>
  <c r="D51" i="296"/>
  <c r="E51" i="296"/>
  <c r="F51" i="296"/>
  <c r="G51" i="296"/>
  <c r="D52" i="296"/>
  <c r="E52" i="296"/>
  <c r="F52" i="296"/>
  <c r="G52" i="296"/>
  <c r="D53" i="296"/>
  <c r="E53" i="296"/>
  <c r="F53" i="296"/>
  <c r="G53" i="296"/>
  <c r="D54" i="296"/>
  <c r="E54" i="296"/>
  <c r="F54" i="296"/>
  <c r="G54" i="296"/>
  <c r="D55" i="296"/>
  <c r="E55" i="296"/>
  <c r="F55" i="296"/>
  <c r="G55" i="296"/>
  <c r="D56" i="296"/>
  <c r="E56" i="296"/>
  <c r="F56" i="296"/>
  <c r="G56" i="296"/>
  <c r="D57" i="296"/>
  <c r="E57" i="296"/>
  <c r="F57" i="296"/>
  <c r="G57" i="296"/>
  <c r="D58" i="296"/>
  <c r="E58" i="296"/>
  <c r="F58" i="296"/>
  <c r="G58" i="296"/>
  <c r="D59" i="296"/>
  <c r="E59" i="296"/>
  <c r="F59" i="296"/>
  <c r="G59" i="296"/>
  <c r="D60" i="296"/>
  <c r="E60" i="296"/>
  <c r="F60" i="296"/>
  <c r="G60" i="296"/>
  <c r="D61" i="296"/>
  <c r="E61" i="296"/>
  <c r="F61" i="296"/>
  <c r="G61" i="296"/>
  <c r="D62" i="296"/>
  <c r="E62" i="296"/>
  <c r="F62" i="296"/>
  <c r="G62" i="296"/>
  <c r="D63" i="296"/>
  <c r="E63" i="296"/>
  <c r="F63" i="296"/>
  <c r="G63" i="296"/>
  <c r="D64" i="296"/>
  <c r="E64" i="296"/>
  <c r="F64" i="296"/>
  <c r="G64" i="296"/>
  <c r="D5" i="297"/>
  <c r="E5" i="297"/>
  <c r="F5" i="297"/>
  <c r="G5" i="297"/>
  <c r="D6" i="297"/>
  <c r="E6" i="297"/>
  <c r="F6" i="297"/>
  <c r="G6" i="297"/>
  <c r="D7" i="297"/>
  <c r="E7" i="297"/>
  <c r="F7" i="297"/>
  <c r="G7" i="297"/>
  <c r="D8" i="297"/>
  <c r="E8" i="297"/>
  <c r="F8" i="297"/>
  <c r="G8" i="297"/>
  <c r="D9" i="297"/>
  <c r="E9" i="297"/>
  <c r="F9" i="297"/>
  <c r="G9" i="297"/>
  <c r="D10" i="297"/>
  <c r="E10" i="297"/>
  <c r="F10" i="297"/>
  <c r="G10" i="297"/>
  <c r="D11" i="297"/>
  <c r="E11" i="297"/>
  <c r="F11" i="297"/>
  <c r="G11" i="297"/>
  <c r="D12" i="297"/>
  <c r="E12" i="297"/>
  <c r="F12" i="297"/>
  <c r="G12" i="297"/>
  <c r="D13" i="297"/>
  <c r="E13" i="297"/>
  <c r="F13" i="297"/>
  <c r="G13" i="297"/>
  <c r="D14" i="297"/>
  <c r="E14" i="297"/>
  <c r="F14" i="297"/>
  <c r="G14" i="297"/>
  <c r="D15" i="297"/>
  <c r="E15" i="297"/>
  <c r="F15" i="297"/>
  <c r="G15" i="297"/>
  <c r="D16" i="297"/>
  <c r="E16" i="297"/>
  <c r="F16" i="297"/>
  <c r="G16" i="297"/>
  <c r="D17" i="297"/>
  <c r="E17" i="297"/>
  <c r="F17" i="297"/>
  <c r="G17" i="297"/>
  <c r="D18" i="297"/>
  <c r="E18" i="297"/>
  <c r="F18" i="297"/>
  <c r="G18" i="297"/>
  <c r="D19" i="297"/>
  <c r="E19" i="297"/>
  <c r="F19" i="297"/>
  <c r="G19" i="297"/>
  <c r="D20" i="297"/>
  <c r="E20" i="297"/>
  <c r="F20" i="297"/>
  <c r="G20" i="297"/>
  <c r="D21" i="297"/>
  <c r="E21" i="297"/>
  <c r="F21" i="297"/>
  <c r="G21" i="297"/>
  <c r="D22" i="297"/>
  <c r="E22" i="297"/>
  <c r="F22" i="297"/>
  <c r="G22" i="297"/>
  <c r="D23" i="297"/>
  <c r="E23" i="297"/>
  <c r="F23" i="297"/>
  <c r="G23" i="297"/>
  <c r="D24" i="297"/>
  <c r="E24" i="297"/>
  <c r="F24" i="297"/>
  <c r="G24" i="297"/>
  <c r="D25" i="297"/>
  <c r="E25" i="297"/>
  <c r="F25" i="297"/>
  <c r="G25" i="297"/>
  <c r="D26" i="297"/>
  <c r="E26" i="297"/>
  <c r="F26" i="297"/>
  <c r="G26" i="297"/>
  <c r="D27" i="297"/>
  <c r="E27" i="297"/>
  <c r="F27" i="297"/>
  <c r="G27" i="297"/>
  <c r="D28" i="297"/>
  <c r="E28" i="297"/>
  <c r="F28" i="297"/>
  <c r="G28" i="297"/>
  <c r="D29" i="297"/>
  <c r="E29" i="297"/>
  <c r="F29" i="297"/>
  <c r="G29" i="297"/>
  <c r="D30" i="297"/>
  <c r="E30" i="297"/>
  <c r="F30" i="297"/>
  <c r="G30" i="297"/>
  <c r="D31" i="297"/>
  <c r="E31" i="297"/>
  <c r="F31" i="297"/>
  <c r="G31" i="297"/>
  <c r="D32" i="297"/>
  <c r="E32" i="297"/>
  <c r="F32" i="297"/>
  <c r="G32" i="297"/>
  <c r="D33" i="297"/>
  <c r="E33" i="297"/>
  <c r="F33" i="297"/>
  <c r="G33" i="297"/>
  <c r="D34" i="297"/>
  <c r="E34" i="297"/>
  <c r="F34" i="297"/>
  <c r="G34" i="297"/>
  <c r="D35" i="297"/>
  <c r="E35" i="297"/>
  <c r="F35" i="297"/>
  <c r="G35" i="297"/>
  <c r="D36" i="297"/>
  <c r="E36" i="297"/>
  <c r="F36" i="297"/>
  <c r="G36" i="297"/>
  <c r="D37" i="297"/>
  <c r="E37" i="297"/>
  <c r="F37" i="297"/>
  <c r="G37" i="297"/>
  <c r="D38" i="297"/>
  <c r="E38" i="297"/>
  <c r="F38" i="297"/>
  <c r="G38" i="297"/>
  <c r="D39" i="297"/>
  <c r="E39" i="297"/>
  <c r="F39" i="297"/>
  <c r="G39" i="297"/>
  <c r="D40" i="297"/>
  <c r="E40" i="297"/>
  <c r="F40" i="297"/>
  <c r="G40" i="297"/>
  <c r="D41" i="297"/>
  <c r="E41" i="297"/>
  <c r="F41" i="297"/>
  <c r="G41" i="297"/>
  <c r="D42" i="297"/>
  <c r="E42" i="297"/>
  <c r="F42" i="297"/>
  <c r="G42" i="297"/>
  <c r="D43" i="297"/>
  <c r="E43" i="297"/>
  <c r="F43" i="297"/>
  <c r="G43" i="297"/>
  <c r="D44" i="297"/>
  <c r="E44" i="297"/>
  <c r="F44" i="297"/>
  <c r="G44" i="297"/>
  <c r="D45" i="297"/>
  <c r="E45" i="297"/>
  <c r="F45" i="297"/>
  <c r="G45" i="297"/>
  <c r="D46" i="297"/>
  <c r="E46" i="297"/>
  <c r="F46" i="297"/>
  <c r="G46" i="297"/>
  <c r="D47" i="297"/>
  <c r="E47" i="297"/>
  <c r="F47" i="297"/>
  <c r="G47" i="297"/>
  <c r="D48" i="297"/>
  <c r="E48" i="297"/>
  <c r="F48" i="297"/>
  <c r="G48" i="297"/>
  <c r="D49" i="297"/>
  <c r="E49" i="297"/>
  <c r="F49" i="297"/>
  <c r="G49" i="297"/>
  <c r="D50" i="297"/>
  <c r="E50" i="297"/>
  <c r="F50" i="297"/>
  <c r="G50" i="297"/>
  <c r="D51" i="297"/>
  <c r="E51" i="297"/>
  <c r="F51" i="297"/>
  <c r="G51" i="297"/>
  <c r="D52" i="297"/>
  <c r="E52" i="297"/>
  <c r="F52" i="297"/>
  <c r="G52" i="297"/>
  <c r="D53" i="297"/>
  <c r="E53" i="297"/>
  <c r="F53" i="297"/>
  <c r="G53" i="297"/>
  <c r="D54" i="297"/>
  <c r="E54" i="297"/>
  <c r="F54" i="297"/>
  <c r="G54" i="297"/>
  <c r="D55" i="297"/>
  <c r="E55" i="297"/>
  <c r="F55" i="297"/>
  <c r="G55" i="297"/>
  <c r="D56" i="297"/>
  <c r="E56" i="297"/>
  <c r="F56" i="297"/>
  <c r="G56" i="297"/>
  <c r="D57" i="297"/>
  <c r="E57" i="297"/>
  <c r="F57" i="297"/>
  <c r="G57" i="297"/>
  <c r="D58" i="297"/>
  <c r="E58" i="297"/>
  <c r="F58" i="297"/>
  <c r="G58" i="297"/>
  <c r="D59" i="297"/>
  <c r="E59" i="297"/>
  <c r="F59" i="297"/>
  <c r="G59" i="297"/>
  <c r="D60" i="297"/>
  <c r="E60" i="297"/>
  <c r="F60" i="297"/>
  <c r="G60" i="297"/>
  <c r="D61" i="297"/>
  <c r="E61" i="297"/>
  <c r="F61" i="297"/>
  <c r="G61" i="297"/>
  <c r="D62" i="297"/>
  <c r="E62" i="297"/>
  <c r="F62" i="297"/>
  <c r="G62" i="297"/>
  <c r="D63" i="297"/>
  <c r="E63" i="297"/>
  <c r="F63" i="297"/>
  <c r="G63" i="297"/>
  <c r="D64" i="297"/>
  <c r="E64" i="297"/>
  <c r="F64" i="297"/>
  <c r="G64" i="297"/>
  <c r="D5" i="298"/>
  <c r="E5" i="298"/>
  <c r="F5" i="298"/>
  <c r="G5" i="298"/>
  <c r="D6" i="298"/>
  <c r="E6" i="298"/>
  <c r="F6" i="298"/>
  <c r="G6" i="298"/>
  <c r="D7" i="298"/>
  <c r="E7" i="298"/>
  <c r="F7" i="298"/>
  <c r="G7" i="298"/>
  <c r="D8" i="298"/>
  <c r="E8" i="298"/>
  <c r="F8" i="298"/>
  <c r="G8" i="298"/>
  <c r="D9" i="298"/>
  <c r="E9" i="298"/>
  <c r="F9" i="298"/>
  <c r="G9" i="298"/>
  <c r="D10" i="298"/>
  <c r="E10" i="298"/>
  <c r="F10" i="298"/>
  <c r="G10" i="298"/>
  <c r="D11" i="298"/>
  <c r="E11" i="298"/>
  <c r="F11" i="298"/>
  <c r="G11" i="298"/>
  <c r="D12" i="298"/>
  <c r="E12" i="298"/>
  <c r="F12" i="298"/>
  <c r="G12" i="298"/>
  <c r="D13" i="298"/>
  <c r="E13" i="298"/>
  <c r="F13" i="298"/>
  <c r="G13" i="298"/>
  <c r="D14" i="298"/>
  <c r="E14" i="298"/>
  <c r="F14" i="298"/>
  <c r="G14" i="298"/>
  <c r="D15" i="298"/>
  <c r="E15" i="298"/>
  <c r="F15" i="298"/>
  <c r="G15" i="298"/>
  <c r="D16" i="298"/>
  <c r="E16" i="298"/>
  <c r="F16" i="298"/>
  <c r="G16" i="298"/>
  <c r="D17" i="298"/>
  <c r="E17" i="298"/>
  <c r="F17" i="298"/>
  <c r="G17" i="298"/>
  <c r="D18" i="298"/>
  <c r="E18" i="298"/>
  <c r="F18" i="298"/>
  <c r="G18" i="298"/>
  <c r="D19" i="298"/>
  <c r="E19" i="298"/>
  <c r="F19" i="298"/>
  <c r="G19" i="298"/>
  <c r="D20" i="298"/>
  <c r="E20" i="298"/>
  <c r="F20" i="298"/>
  <c r="G20" i="298"/>
  <c r="D21" i="298"/>
  <c r="E21" i="298"/>
  <c r="F21" i="298"/>
  <c r="G21" i="298"/>
  <c r="D22" i="298"/>
  <c r="E22" i="298"/>
  <c r="F22" i="298"/>
  <c r="G22" i="298"/>
  <c r="D23" i="298"/>
  <c r="E23" i="298"/>
  <c r="F23" i="298"/>
  <c r="G23" i="298"/>
  <c r="D24" i="298"/>
  <c r="E24" i="298"/>
  <c r="F24" i="298"/>
  <c r="G24" i="298"/>
  <c r="D25" i="298"/>
  <c r="E25" i="298"/>
  <c r="F25" i="298"/>
  <c r="G25" i="298"/>
  <c r="D26" i="298"/>
  <c r="E26" i="298"/>
  <c r="F26" i="298"/>
  <c r="G26" i="298"/>
  <c r="D27" i="298"/>
  <c r="E27" i="298"/>
  <c r="F27" i="298"/>
  <c r="G27" i="298"/>
  <c r="D28" i="298"/>
  <c r="E28" i="298"/>
  <c r="F28" i="298"/>
  <c r="G28" i="298"/>
  <c r="D29" i="298"/>
  <c r="E29" i="298"/>
  <c r="F29" i="298"/>
  <c r="G29" i="298"/>
  <c r="D30" i="298"/>
  <c r="E30" i="298"/>
  <c r="F30" i="298"/>
  <c r="G30" i="298"/>
  <c r="D31" i="298"/>
  <c r="E31" i="298"/>
  <c r="F31" i="298"/>
  <c r="G31" i="298"/>
  <c r="D32" i="298"/>
  <c r="E32" i="298"/>
  <c r="F32" i="298"/>
  <c r="G32" i="298"/>
  <c r="D33" i="298"/>
  <c r="E33" i="298"/>
  <c r="F33" i="298"/>
  <c r="G33" i="298"/>
  <c r="D34" i="298"/>
  <c r="E34" i="298"/>
  <c r="F34" i="298"/>
  <c r="G34" i="298"/>
  <c r="D35" i="298"/>
  <c r="E35" i="298"/>
  <c r="F35" i="298"/>
  <c r="G35" i="298"/>
  <c r="D36" i="298"/>
  <c r="E36" i="298"/>
  <c r="F36" i="298"/>
  <c r="G36" i="298"/>
  <c r="D37" i="298"/>
  <c r="E37" i="298"/>
  <c r="F37" i="298"/>
  <c r="G37" i="298"/>
  <c r="D38" i="298"/>
  <c r="E38" i="298"/>
  <c r="F38" i="298"/>
  <c r="G38" i="298"/>
  <c r="D39" i="298"/>
  <c r="E39" i="298"/>
  <c r="F39" i="298"/>
  <c r="G39" i="298"/>
  <c r="D40" i="298"/>
  <c r="E40" i="298"/>
  <c r="F40" i="298"/>
  <c r="G40" i="298"/>
  <c r="D41" i="298"/>
  <c r="E41" i="298"/>
  <c r="F41" i="298"/>
  <c r="G41" i="298"/>
  <c r="D42" i="298"/>
  <c r="E42" i="298"/>
  <c r="F42" i="298"/>
  <c r="G42" i="298"/>
  <c r="D43" i="298"/>
  <c r="E43" i="298"/>
  <c r="F43" i="298"/>
  <c r="G43" i="298"/>
  <c r="D44" i="298"/>
  <c r="E44" i="298"/>
  <c r="F44" i="298"/>
  <c r="G44" i="298"/>
  <c r="D45" i="298"/>
  <c r="E45" i="298"/>
  <c r="F45" i="298"/>
  <c r="G45" i="298"/>
  <c r="D46" i="298"/>
  <c r="E46" i="298"/>
  <c r="F46" i="298"/>
  <c r="G46" i="298"/>
  <c r="D47" i="298"/>
  <c r="E47" i="298"/>
  <c r="F47" i="298"/>
  <c r="G47" i="298"/>
  <c r="D48" i="298"/>
  <c r="E48" i="298"/>
  <c r="F48" i="298"/>
  <c r="G48" i="298"/>
  <c r="D49" i="298"/>
  <c r="E49" i="298"/>
  <c r="F49" i="298"/>
  <c r="G49" i="298"/>
  <c r="D50" i="298"/>
  <c r="E50" i="298"/>
  <c r="F50" i="298"/>
  <c r="G50" i="298"/>
  <c r="D51" i="298"/>
  <c r="E51" i="298"/>
  <c r="F51" i="298"/>
  <c r="G51" i="298"/>
  <c r="D52" i="298"/>
  <c r="E52" i="298"/>
  <c r="F52" i="298"/>
  <c r="G52" i="298"/>
  <c r="D53" i="298"/>
  <c r="E53" i="298"/>
  <c r="F53" i="298"/>
  <c r="G53" i="298"/>
  <c r="D54" i="298"/>
  <c r="E54" i="298"/>
  <c r="F54" i="298"/>
  <c r="G54" i="298"/>
  <c r="D55" i="298"/>
  <c r="E55" i="298"/>
  <c r="F55" i="298"/>
  <c r="G55" i="298"/>
  <c r="D56" i="298"/>
  <c r="E56" i="298"/>
  <c r="F56" i="298"/>
  <c r="G56" i="298"/>
  <c r="D57" i="298"/>
  <c r="E57" i="298"/>
  <c r="F57" i="298"/>
  <c r="G57" i="298"/>
  <c r="D58" i="298"/>
  <c r="E58" i="298"/>
  <c r="F58" i="298"/>
  <c r="G58" i="298"/>
  <c r="D59" i="298"/>
  <c r="E59" i="298"/>
  <c r="F59" i="298"/>
  <c r="G59" i="298"/>
  <c r="D60" i="298"/>
  <c r="E60" i="298"/>
  <c r="F60" i="298"/>
  <c r="G60" i="298"/>
  <c r="D61" i="298"/>
  <c r="E61" i="298"/>
  <c r="F61" i="298"/>
  <c r="G61" i="298"/>
  <c r="D62" i="298"/>
  <c r="E62" i="298"/>
  <c r="F62" i="298"/>
  <c r="G62" i="298"/>
  <c r="D63" i="298"/>
  <c r="E63" i="298"/>
  <c r="F63" i="298"/>
  <c r="G63" i="298"/>
  <c r="D64" i="298"/>
  <c r="E64" i="298"/>
  <c r="F64" i="298"/>
  <c r="G64" i="298"/>
  <c r="D5" i="299"/>
  <c r="E5" i="299"/>
  <c r="F5" i="299"/>
  <c r="G5" i="299"/>
  <c r="D6" i="299"/>
  <c r="E6" i="299"/>
  <c r="F6" i="299"/>
  <c r="G6" i="299"/>
  <c r="D7" i="299"/>
  <c r="E7" i="299"/>
  <c r="F7" i="299"/>
  <c r="G7" i="299"/>
  <c r="D8" i="299"/>
  <c r="E8" i="299"/>
  <c r="F8" i="299"/>
  <c r="G8" i="299"/>
  <c r="D9" i="299"/>
  <c r="E9" i="299"/>
  <c r="F9" i="299"/>
  <c r="G9" i="299"/>
  <c r="D10" i="299"/>
  <c r="E10" i="299"/>
  <c r="F10" i="299"/>
  <c r="G10" i="299"/>
  <c r="D11" i="299"/>
  <c r="E11" i="299"/>
  <c r="F11" i="299"/>
  <c r="G11" i="299"/>
  <c r="D12" i="299"/>
  <c r="E12" i="299"/>
  <c r="F12" i="299"/>
  <c r="G12" i="299"/>
  <c r="D13" i="299"/>
  <c r="E13" i="299"/>
  <c r="F13" i="299"/>
  <c r="G13" i="299"/>
  <c r="D14" i="299"/>
  <c r="E14" i="299"/>
  <c r="F14" i="299"/>
  <c r="G14" i="299"/>
  <c r="D15" i="299"/>
  <c r="E15" i="299"/>
  <c r="F15" i="299"/>
  <c r="G15" i="299"/>
  <c r="D16" i="299"/>
  <c r="E16" i="299"/>
  <c r="F16" i="299"/>
  <c r="G16" i="299"/>
  <c r="D17" i="299"/>
  <c r="E17" i="299"/>
  <c r="F17" i="299"/>
  <c r="G17" i="299"/>
  <c r="D18" i="299"/>
  <c r="E18" i="299"/>
  <c r="F18" i="299"/>
  <c r="G18" i="299"/>
  <c r="D19" i="299"/>
  <c r="E19" i="299"/>
  <c r="F19" i="299"/>
  <c r="G19" i="299"/>
  <c r="D20" i="299"/>
  <c r="E20" i="299"/>
  <c r="F20" i="299"/>
  <c r="G20" i="299"/>
  <c r="D21" i="299"/>
  <c r="E21" i="299"/>
  <c r="F21" i="299"/>
  <c r="G21" i="299"/>
  <c r="D22" i="299"/>
  <c r="E22" i="299"/>
  <c r="F22" i="299"/>
  <c r="G22" i="299"/>
  <c r="D23" i="299"/>
  <c r="E23" i="299"/>
  <c r="F23" i="299"/>
  <c r="G23" i="299"/>
  <c r="D24" i="299"/>
  <c r="E24" i="299"/>
  <c r="F24" i="299"/>
  <c r="G24" i="299"/>
  <c r="D25" i="299"/>
  <c r="E25" i="299"/>
  <c r="F25" i="299"/>
  <c r="G25" i="299"/>
  <c r="D26" i="299"/>
  <c r="E26" i="299"/>
  <c r="F26" i="299"/>
  <c r="G26" i="299"/>
  <c r="D27" i="299"/>
  <c r="E27" i="299"/>
  <c r="F27" i="299"/>
  <c r="G27" i="299"/>
  <c r="D28" i="299"/>
  <c r="E28" i="299"/>
  <c r="F28" i="299"/>
  <c r="G28" i="299"/>
  <c r="D29" i="299"/>
  <c r="E29" i="299"/>
  <c r="F29" i="299"/>
  <c r="G29" i="299"/>
  <c r="D30" i="299"/>
  <c r="E30" i="299"/>
  <c r="F30" i="299"/>
  <c r="G30" i="299"/>
  <c r="D31" i="299"/>
  <c r="E31" i="299"/>
  <c r="F31" i="299"/>
  <c r="G31" i="299"/>
  <c r="D32" i="299"/>
  <c r="E32" i="299"/>
  <c r="F32" i="299"/>
  <c r="G32" i="299"/>
  <c r="D33" i="299"/>
  <c r="E33" i="299"/>
  <c r="F33" i="299"/>
  <c r="G33" i="299"/>
  <c r="D34" i="299"/>
  <c r="E34" i="299"/>
  <c r="F34" i="299"/>
  <c r="G34" i="299"/>
  <c r="D35" i="299"/>
  <c r="E35" i="299"/>
  <c r="F35" i="299"/>
  <c r="G35" i="299"/>
  <c r="D36" i="299"/>
  <c r="E36" i="299"/>
  <c r="F36" i="299"/>
  <c r="G36" i="299"/>
  <c r="D37" i="299"/>
  <c r="E37" i="299"/>
  <c r="F37" i="299"/>
  <c r="G37" i="299"/>
  <c r="D38" i="299"/>
  <c r="E38" i="299"/>
  <c r="F38" i="299"/>
  <c r="G38" i="299"/>
  <c r="D39" i="299"/>
  <c r="E39" i="299"/>
  <c r="F39" i="299"/>
  <c r="G39" i="299"/>
  <c r="D40" i="299"/>
  <c r="E40" i="299"/>
  <c r="F40" i="299"/>
  <c r="G40" i="299"/>
  <c r="D41" i="299"/>
  <c r="E41" i="299"/>
  <c r="F41" i="299"/>
  <c r="G41" i="299"/>
  <c r="D42" i="299"/>
  <c r="E42" i="299"/>
  <c r="F42" i="299"/>
  <c r="G42" i="299"/>
  <c r="D43" i="299"/>
  <c r="E43" i="299"/>
  <c r="F43" i="299"/>
  <c r="G43" i="299"/>
  <c r="D44" i="299"/>
  <c r="E44" i="299"/>
  <c r="F44" i="299"/>
  <c r="G44" i="299"/>
  <c r="D45" i="299"/>
  <c r="E45" i="299"/>
  <c r="F45" i="299"/>
  <c r="G45" i="299"/>
  <c r="D46" i="299"/>
  <c r="E46" i="299"/>
  <c r="F46" i="299"/>
  <c r="G46" i="299"/>
  <c r="D47" i="299"/>
  <c r="E47" i="299"/>
  <c r="F47" i="299"/>
  <c r="G47" i="299"/>
  <c r="D48" i="299"/>
  <c r="E48" i="299"/>
  <c r="F48" i="299"/>
  <c r="G48" i="299"/>
  <c r="D49" i="299"/>
  <c r="E49" i="299"/>
  <c r="F49" i="299"/>
  <c r="G49" i="299"/>
  <c r="D50" i="299"/>
  <c r="E50" i="299"/>
  <c r="F50" i="299"/>
  <c r="G50" i="299"/>
  <c r="D51" i="299"/>
  <c r="E51" i="299"/>
  <c r="F51" i="299"/>
  <c r="G51" i="299"/>
  <c r="D52" i="299"/>
  <c r="E52" i="299"/>
  <c r="F52" i="299"/>
  <c r="G52" i="299"/>
  <c r="D53" i="299"/>
  <c r="E53" i="299"/>
  <c r="F53" i="299"/>
  <c r="G53" i="299"/>
  <c r="D54" i="299"/>
  <c r="E54" i="299"/>
  <c r="F54" i="299"/>
  <c r="G54" i="299"/>
  <c r="D55" i="299"/>
  <c r="E55" i="299"/>
  <c r="F55" i="299"/>
  <c r="G55" i="299"/>
  <c r="D56" i="299"/>
  <c r="E56" i="299"/>
  <c r="F56" i="299"/>
  <c r="G56" i="299"/>
  <c r="D57" i="299"/>
  <c r="E57" i="299"/>
  <c r="F57" i="299"/>
  <c r="G57" i="299"/>
  <c r="D58" i="299"/>
  <c r="E58" i="299"/>
  <c r="F58" i="299"/>
  <c r="G58" i="299"/>
  <c r="D59" i="299"/>
  <c r="E59" i="299"/>
  <c r="F59" i="299"/>
  <c r="G59" i="299"/>
  <c r="D60" i="299"/>
  <c r="E60" i="299"/>
  <c r="F60" i="299"/>
  <c r="G60" i="299"/>
  <c r="D61" i="299"/>
  <c r="E61" i="299"/>
  <c r="F61" i="299"/>
  <c r="G61" i="299"/>
  <c r="D62" i="299"/>
  <c r="E62" i="299"/>
  <c r="F62" i="299"/>
  <c r="G62" i="299"/>
  <c r="D63" i="299"/>
  <c r="E63" i="299"/>
  <c r="F63" i="299"/>
  <c r="G63" i="299"/>
  <c r="D64" i="299"/>
  <c r="E64" i="299"/>
  <c r="F64" i="299"/>
  <c r="G64" i="299"/>
  <c r="D5" i="300"/>
  <c r="E5" i="300"/>
  <c r="F5" i="300"/>
  <c r="G5" i="300"/>
  <c r="D6" i="300"/>
  <c r="E6" i="300"/>
  <c r="F6" i="300"/>
  <c r="G6" i="300"/>
  <c r="D7" i="300"/>
  <c r="E7" i="300"/>
  <c r="F7" i="300"/>
  <c r="G7" i="300"/>
  <c r="D8" i="300"/>
  <c r="E8" i="300"/>
  <c r="F8" i="300"/>
  <c r="G8" i="300"/>
  <c r="D9" i="300"/>
  <c r="E9" i="300"/>
  <c r="F9" i="300"/>
  <c r="G9" i="300"/>
  <c r="D10" i="300"/>
  <c r="E10" i="300"/>
  <c r="F10" i="300"/>
  <c r="G10" i="300"/>
  <c r="D11" i="300"/>
  <c r="E11" i="300"/>
  <c r="F11" i="300"/>
  <c r="G11" i="300"/>
  <c r="D12" i="300"/>
  <c r="E12" i="300"/>
  <c r="F12" i="300"/>
  <c r="G12" i="300"/>
  <c r="D13" i="300"/>
  <c r="E13" i="300"/>
  <c r="F13" i="300"/>
  <c r="G13" i="300"/>
  <c r="D14" i="300"/>
  <c r="E14" i="300"/>
  <c r="F14" i="300"/>
  <c r="G14" i="300"/>
  <c r="D15" i="300"/>
  <c r="E15" i="300"/>
  <c r="F15" i="300"/>
  <c r="G15" i="300"/>
  <c r="D16" i="300"/>
  <c r="E16" i="300"/>
  <c r="F16" i="300"/>
  <c r="G16" i="300"/>
  <c r="D17" i="300"/>
  <c r="E17" i="300"/>
  <c r="F17" i="300"/>
  <c r="G17" i="300"/>
  <c r="D18" i="300"/>
  <c r="E18" i="300"/>
  <c r="F18" i="300"/>
  <c r="G18" i="300"/>
  <c r="D19" i="300"/>
  <c r="E19" i="300"/>
  <c r="F19" i="300"/>
  <c r="G19" i="300"/>
  <c r="D20" i="300"/>
  <c r="E20" i="300"/>
  <c r="F20" i="300"/>
  <c r="G20" i="300"/>
  <c r="D21" i="300"/>
  <c r="E21" i="300"/>
  <c r="F21" i="300"/>
  <c r="G21" i="300"/>
  <c r="D22" i="300"/>
  <c r="E22" i="300"/>
  <c r="F22" i="300"/>
  <c r="G22" i="300"/>
  <c r="D23" i="300"/>
  <c r="E23" i="300"/>
  <c r="F23" i="300"/>
  <c r="G23" i="300"/>
  <c r="D24" i="300"/>
  <c r="E24" i="300"/>
  <c r="F24" i="300"/>
  <c r="G24" i="300"/>
  <c r="D25" i="300"/>
  <c r="E25" i="300"/>
  <c r="F25" i="300"/>
  <c r="G25" i="300"/>
  <c r="D26" i="300"/>
  <c r="E26" i="300"/>
  <c r="F26" i="300"/>
  <c r="G26" i="300"/>
  <c r="D27" i="300"/>
  <c r="E27" i="300"/>
  <c r="F27" i="300"/>
  <c r="G27" i="300"/>
  <c r="D28" i="300"/>
  <c r="E28" i="300"/>
  <c r="F28" i="300"/>
  <c r="G28" i="300"/>
  <c r="D29" i="300"/>
  <c r="E29" i="300"/>
  <c r="F29" i="300"/>
  <c r="G29" i="300"/>
  <c r="D30" i="300"/>
  <c r="E30" i="300"/>
  <c r="F30" i="300"/>
  <c r="G30" i="300"/>
  <c r="D31" i="300"/>
  <c r="E31" i="300"/>
  <c r="F31" i="300"/>
  <c r="G31" i="300"/>
  <c r="D32" i="300"/>
  <c r="E32" i="300"/>
  <c r="F32" i="300"/>
  <c r="G32" i="300"/>
  <c r="D33" i="300"/>
  <c r="E33" i="300"/>
  <c r="F33" i="300"/>
  <c r="G33" i="300"/>
  <c r="D34" i="300"/>
  <c r="E34" i="300"/>
  <c r="F34" i="300"/>
  <c r="G34" i="300"/>
  <c r="D35" i="300"/>
  <c r="E35" i="300"/>
  <c r="F35" i="300"/>
  <c r="G35" i="300"/>
  <c r="D36" i="300"/>
  <c r="E36" i="300"/>
  <c r="F36" i="300"/>
  <c r="G36" i="300"/>
  <c r="D37" i="300"/>
  <c r="E37" i="300"/>
  <c r="F37" i="300"/>
  <c r="G37" i="300"/>
  <c r="D38" i="300"/>
  <c r="E38" i="300"/>
  <c r="F38" i="300"/>
  <c r="G38" i="300"/>
  <c r="D39" i="300"/>
  <c r="E39" i="300"/>
  <c r="F39" i="300"/>
  <c r="G39" i="300"/>
  <c r="D40" i="300"/>
  <c r="E40" i="300"/>
  <c r="F40" i="300"/>
  <c r="G40" i="300"/>
  <c r="D41" i="300"/>
  <c r="E41" i="300"/>
  <c r="F41" i="300"/>
  <c r="G41" i="300"/>
  <c r="D42" i="300"/>
  <c r="E42" i="300"/>
  <c r="F42" i="300"/>
  <c r="G42" i="300"/>
  <c r="D43" i="300"/>
  <c r="E43" i="300"/>
  <c r="F43" i="300"/>
  <c r="G43" i="300"/>
  <c r="D44" i="300"/>
  <c r="E44" i="300"/>
  <c r="F44" i="300"/>
  <c r="G44" i="300"/>
  <c r="D45" i="300"/>
  <c r="E45" i="300"/>
  <c r="F45" i="300"/>
  <c r="G45" i="300"/>
  <c r="D46" i="300"/>
  <c r="E46" i="300"/>
  <c r="F46" i="300"/>
  <c r="G46" i="300"/>
  <c r="D47" i="300"/>
  <c r="E47" i="300"/>
  <c r="F47" i="300"/>
  <c r="G47" i="300"/>
  <c r="D48" i="300"/>
  <c r="E48" i="300"/>
  <c r="F48" i="300"/>
  <c r="G48" i="300"/>
  <c r="D49" i="300"/>
  <c r="E49" i="300"/>
  <c r="F49" i="300"/>
  <c r="G49" i="300"/>
  <c r="D50" i="300"/>
  <c r="E50" i="300"/>
  <c r="F50" i="300"/>
  <c r="G50" i="300"/>
  <c r="D51" i="300"/>
  <c r="E51" i="300"/>
  <c r="F51" i="300"/>
  <c r="G51" i="300"/>
  <c r="D52" i="300"/>
  <c r="E52" i="300"/>
  <c r="F52" i="300"/>
  <c r="G52" i="300"/>
  <c r="D53" i="300"/>
  <c r="E53" i="300"/>
  <c r="F53" i="300"/>
  <c r="G53" i="300"/>
  <c r="D54" i="300"/>
  <c r="E54" i="300"/>
  <c r="F54" i="300"/>
  <c r="G54" i="300"/>
  <c r="D55" i="300"/>
  <c r="E55" i="300"/>
  <c r="F55" i="300"/>
  <c r="G55" i="300"/>
  <c r="D56" i="300"/>
  <c r="E56" i="300"/>
  <c r="F56" i="300"/>
  <c r="G56" i="300"/>
  <c r="D57" i="300"/>
  <c r="E57" i="300"/>
  <c r="F57" i="300"/>
  <c r="G57" i="300"/>
  <c r="D58" i="300"/>
  <c r="E58" i="300"/>
  <c r="F58" i="300"/>
  <c r="G58" i="300"/>
  <c r="D59" i="300"/>
  <c r="E59" i="300"/>
  <c r="F59" i="300"/>
  <c r="G59" i="300"/>
  <c r="D60" i="300"/>
  <c r="E60" i="300"/>
  <c r="F60" i="300"/>
  <c r="G60" i="300"/>
  <c r="D61" i="300"/>
  <c r="E61" i="300"/>
  <c r="F61" i="300"/>
  <c r="G61" i="300"/>
  <c r="D62" i="300"/>
  <c r="E62" i="300"/>
  <c r="F62" i="300"/>
  <c r="G62" i="300"/>
  <c r="D63" i="300"/>
  <c r="E63" i="300"/>
  <c r="F63" i="300"/>
  <c r="G63" i="300"/>
  <c r="D64" i="300"/>
  <c r="E64" i="300"/>
  <c r="F64" i="300"/>
  <c r="G64" i="300"/>
  <c r="D5" i="301"/>
  <c r="E5" i="301"/>
  <c r="F5" i="301"/>
  <c r="G5" i="301"/>
  <c r="D6" i="301"/>
  <c r="E6" i="301"/>
  <c r="F6" i="301"/>
  <c r="G6" i="301"/>
  <c r="D7" i="301"/>
  <c r="E7" i="301"/>
  <c r="F7" i="301"/>
  <c r="G7" i="301"/>
  <c r="D8" i="301"/>
  <c r="E8" i="301"/>
  <c r="F8" i="301"/>
  <c r="G8" i="301"/>
  <c r="D9" i="301"/>
  <c r="E9" i="301"/>
  <c r="F9" i="301"/>
  <c r="G9" i="301"/>
  <c r="D10" i="301"/>
  <c r="E10" i="301"/>
  <c r="F10" i="301"/>
  <c r="G10" i="301"/>
  <c r="D11" i="301"/>
  <c r="E11" i="301"/>
  <c r="F11" i="301"/>
  <c r="G11" i="301"/>
  <c r="D12" i="301"/>
  <c r="E12" i="301"/>
  <c r="F12" i="301"/>
  <c r="G12" i="301"/>
  <c r="D13" i="301"/>
  <c r="E13" i="301"/>
  <c r="F13" i="301"/>
  <c r="G13" i="301"/>
  <c r="D14" i="301"/>
  <c r="E14" i="301"/>
  <c r="F14" i="301"/>
  <c r="G14" i="301"/>
  <c r="D15" i="301"/>
  <c r="E15" i="301"/>
  <c r="F15" i="301"/>
  <c r="G15" i="301"/>
  <c r="D16" i="301"/>
  <c r="E16" i="301"/>
  <c r="F16" i="301"/>
  <c r="G16" i="301"/>
  <c r="D17" i="301"/>
  <c r="E17" i="301"/>
  <c r="F17" i="301"/>
  <c r="G17" i="301"/>
  <c r="D18" i="301"/>
  <c r="E18" i="301"/>
  <c r="F18" i="301"/>
  <c r="G18" i="301"/>
  <c r="D19" i="301"/>
  <c r="E19" i="301"/>
  <c r="F19" i="301"/>
  <c r="G19" i="301"/>
  <c r="D20" i="301"/>
  <c r="E20" i="301"/>
  <c r="F20" i="301"/>
  <c r="G20" i="301"/>
  <c r="D21" i="301"/>
  <c r="E21" i="301"/>
  <c r="F21" i="301"/>
  <c r="G21" i="301"/>
  <c r="D22" i="301"/>
  <c r="E22" i="301"/>
  <c r="F22" i="301"/>
  <c r="G22" i="301"/>
  <c r="D23" i="301"/>
  <c r="E23" i="301"/>
  <c r="F23" i="301"/>
  <c r="G23" i="301"/>
  <c r="D24" i="301"/>
  <c r="E24" i="301"/>
  <c r="F24" i="301"/>
  <c r="G24" i="301"/>
  <c r="D25" i="301"/>
  <c r="E25" i="301"/>
  <c r="F25" i="301"/>
  <c r="G25" i="301"/>
  <c r="D26" i="301"/>
  <c r="E26" i="301"/>
  <c r="F26" i="301"/>
  <c r="G26" i="301"/>
  <c r="D27" i="301"/>
  <c r="E27" i="301"/>
  <c r="F27" i="301"/>
  <c r="G27" i="301"/>
  <c r="D28" i="301"/>
  <c r="E28" i="301"/>
  <c r="F28" i="301"/>
  <c r="G28" i="301"/>
  <c r="D29" i="301"/>
  <c r="E29" i="301"/>
  <c r="F29" i="301"/>
  <c r="G29" i="301"/>
  <c r="D30" i="301"/>
  <c r="E30" i="301"/>
  <c r="F30" i="301"/>
  <c r="G30" i="301"/>
  <c r="D31" i="301"/>
  <c r="E31" i="301"/>
  <c r="F31" i="301"/>
  <c r="G31" i="301"/>
  <c r="D32" i="301"/>
  <c r="E32" i="301"/>
  <c r="F32" i="301"/>
  <c r="G32" i="301"/>
  <c r="D33" i="301"/>
  <c r="E33" i="301"/>
  <c r="F33" i="301"/>
  <c r="G33" i="301"/>
  <c r="D34" i="301"/>
  <c r="E34" i="301"/>
  <c r="F34" i="301"/>
  <c r="G34" i="301"/>
  <c r="D35" i="301"/>
  <c r="E35" i="301"/>
  <c r="F35" i="301"/>
  <c r="G35" i="301"/>
  <c r="D36" i="301"/>
  <c r="E36" i="301"/>
  <c r="F36" i="301"/>
  <c r="G36" i="301"/>
  <c r="D37" i="301"/>
  <c r="E37" i="301"/>
  <c r="F37" i="301"/>
  <c r="G37" i="301"/>
  <c r="D38" i="301"/>
  <c r="E38" i="301"/>
  <c r="F38" i="301"/>
  <c r="G38" i="301"/>
  <c r="D39" i="301"/>
  <c r="E39" i="301"/>
  <c r="F39" i="301"/>
  <c r="G39" i="301"/>
  <c r="D40" i="301"/>
  <c r="E40" i="301"/>
  <c r="F40" i="301"/>
  <c r="G40" i="301"/>
  <c r="D41" i="301"/>
  <c r="E41" i="301"/>
  <c r="F41" i="301"/>
  <c r="G41" i="301"/>
  <c r="D42" i="301"/>
  <c r="E42" i="301"/>
  <c r="F42" i="301"/>
  <c r="G42" i="301"/>
  <c r="D43" i="301"/>
  <c r="E43" i="301"/>
  <c r="F43" i="301"/>
  <c r="G43" i="301"/>
  <c r="D44" i="301"/>
  <c r="E44" i="301"/>
  <c r="F44" i="301"/>
  <c r="G44" i="301"/>
  <c r="D45" i="301"/>
  <c r="E45" i="301"/>
  <c r="F45" i="301"/>
  <c r="G45" i="301"/>
  <c r="D46" i="301"/>
  <c r="E46" i="301"/>
  <c r="F46" i="301"/>
  <c r="G46" i="301"/>
  <c r="D47" i="301"/>
  <c r="E47" i="301"/>
  <c r="F47" i="301"/>
  <c r="G47" i="301"/>
  <c r="D48" i="301"/>
  <c r="E48" i="301"/>
  <c r="F48" i="301"/>
  <c r="G48" i="301"/>
  <c r="D49" i="301"/>
  <c r="E49" i="301"/>
  <c r="F49" i="301"/>
  <c r="G49" i="301"/>
  <c r="D50" i="301"/>
  <c r="E50" i="301"/>
  <c r="F50" i="301"/>
  <c r="G50" i="301"/>
  <c r="D51" i="301"/>
  <c r="E51" i="301"/>
  <c r="F51" i="301"/>
  <c r="G51" i="301"/>
  <c r="D52" i="301"/>
  <c r="E52" i="301"/>
  <c r="F52" i="301"/>
  <c r="G52" i="301"/>
  <c r="D53" i="301"/>
  <c r="E53" i="301"/>
  <c r="F53" i="301"/>
  <c r="G53" i="301"/>
  <c r="D54" i="301"/>
  <c r="E54" i="301"/>
  <c r="F54" i="301"/>
  <c r="G54" i="301"/>
  <c r="D55" i="301"/>
  <c r="E55" i="301"/>
  <c r="F55" i="301"/>
  <c r="G55" i="301"/>
  <c r="D56" i="301"/>
  <c r="E56" i="301"/>
  <c r="F56" i="301"/>
  <c r="G56" i="301"/>
  <c r="D57" i="301"/>
  <c r="E57" i="301"/>
  <c r="F57" i="301"/>
  <c r="G57" i="301"/>
  <c r="D58" i="301"/>
  <c r="E58" i="301"/>
  <c r="F58" i="301"/>
  <c r="G58" i="301"/>
  <c r="D59" i="301"/>
  <c r="E59" i="301"/>
  <c r="F59" i="301"/>
  <c r="G59" i="301"/>
  <c r="D60" i="301"/>
  <c r="E60" i="301"/>
  <c r="F60" i="301"/>
  <c r="G60" i="301"/>
  <c r="D61" i="301"/>
  <c r="E61" i="301"/>
  <c r="F61" i="301"/>
  <c r="G61" i="301"/>
  <c r="D62" i="301"/>
  <c r="E62" i="301"/>
  <c r="F62" i="301"/>
  <c r="G62" i="301"/>
  <c r="D63" i="301"/>
  <c r="E63" i="301"/>
  <c r="F63" i="301"/>
  <c r="G63" i="301"/>
  <c r="D64" i="301"/>
  <c r="E64" i="301"/>
  <c r="F64" i="301"/>
  <c r="G64" i="301"/>
  <c r="D5" i="302"/>
  <c r="E5" i="302"/>
  <c r="F5" i="302"/>
  <c r="G5" i="302"/>
  <c r="D6" i="302"/>
  <c r="E6" i="302"/>
  <c r="F6" i="302"/>
  <c r="G6" i="302"/>
  <c r="D7" i="302"/>
  <c r="E7" i="302"/>
  <c r="F7" i="302"/>
  <c r="G7" i="302"/>
  <c r="D8" i="302"/>
  <c r="E8" i="302"/>
  <c r="F8" i="302"/>
  <c r="G8" i="302"/>
  <c r="D9" i="302"/>
  <c r="E9" i="302"/>
  <c r="F9" i="302"/>
  <c r="G9" i="302"/>
  <c r="D10" i="302"/>
  <c r="E10" i="302"/>
  <c r="F10" i="302"/>
  <c r="G10" i="302"/>
  <c r="D11" i="302"/>
  <c r="E11" i="302"/>
  <c r="F11" i="302"/>
  <c r="G11" i="302"/>
  <c r="D12" i="302"/>
  <c r="E12" i="302"/>
  <c r="F12" i="302"/>
  <c r="G12" i="302"/>
  <c r="D13" i="302"/>
  <c r="E13" i="302"/>
  <c r="F13" i="302"/>
  <c r="G13" i="302"/>
  <c r="D14" i="302"/>
  <c r="E14" i="302"/>
  <c r="F14" i="302"/>
  <c r="G14" i="302"/>
  <c r="D15" i="302"/>
  <c r="E15" i="302"/>
  <c r="F15" i="302"/>
  <c r="G15" i="302"/>
  <c r="D16" i="302"/>
  <c r="E16" i="302"/>
  <c r="F16" i="302"/>
  <c r="G16" i="302"/>
  <c r="D17" i="302"/>
  <c r="E17" i="302"/>
  <c r="F17" i="302"/>
  <c r="G17" i="302"/>
  <c r="D18" i="302"/>
  <c r="E18" i="302"/>
  <c r="F18" i="302"/>
  <c r="G18" i="302"/>
  <c r="D19" i="302"/>
  <c r="E19" i="302"/>
  <c r="F19" i="302"/>
  <c r="G19" i="302"/>
  <c r="D20" i="302"/>
  <c r="E20" i="302"/>
  <c r="F20" i="302"/>
  <c r="G20" i="302"/>
  <c r="D21" i="302"/>
  <c r="E21" i="302"/>
  <c r="F21" i="302"/>
  <c r="G21" i="302"/>
  <c r="D22" i="302"/>
  <c r="E22" i="302"/>
  <c r="F22" i="302"/>
  <c r="G22" i="302"/>
  <c r="D23" i="302"/>
  <c r="E23" i="302"/>
  <c r="F23" i="302"/>
  <c r="G23" i="302"/>
  <c r="D24" i="302"/>
  <c r="E24" i="302"/>
  <c r="F24" i="302"/>
  <c r="G24" i="302"/>
  <c r="D25" i="302"/>
  <c r="E25" i="302"/>
  <c r="F25" i="302"/>
  <c r="G25" i="302"/>
  <c r="D26" i="302"/>
  <c r="E26" i="302"/>
  <c r="F26" i="302"/>
  <c r="G26" i="302"/>
  <c r="D27" i="302"/>
  <c r="E27" i="302"/>
  <c r="F27" i="302"/>
  <c r="G27" i="302"/>
  <c r="D28" i="302"/>
  <c r="E28" i="302"/>
  <c r="F28" i="302"/>
  <c r="G28" i="302"/>
  <c r="D29" i="302"/>
  <c r="E29" i="302"/>
  <c r="F29" i="302"/>
  <c r="G29" i="302"/>
  <c r="D30" i="302"/>
  <c r="E30" i="302"/>
  <c r="F30" i="302"/>
  <c r="G30" i="302"/>
  <c r="D31" i="302"/>
  <c r="E31" i="302"/>
  <c r="F31" i="302"/>
  <c r="G31" i="302"/>
  <c r="D32" i="302"/>
  <c r="E32" i="302"/>
  <c r="F32" i="302"/>
  <c r="G32" i="302"/>
  <c r="D33" i="302"/>
  <c r="E33" i="302"/>
  <c r="F33" i="302"/>
  <c r="G33" i="302"/>
  <c r="D34" i="302"/>
  <c r="E34" i="302"/>
  <c r="F34" i="302"/>
  <c r="G34" i="302"/>
  <c r="D35" i="302"/>
  <c r="E35" i="302"/>
  <c r="F35" i="302"/>
  <c r="G35" i="302"/>
  <c r="D36" i="302"/>
  <c r="E36" i="302"/>
  <c r="F36" i="302"/>
  <c r="G36" i="302"/>
  <c r="D37" i="302"/>
  <c r="E37" i="302"/>
  <c r="F37" i="302"/>
  <c r="G37" i="302"/>
  <c r="D38" i="302"/>
  <c r="E38" i="302"/>
  <c r="F38" i="302"/>
  <c r="G38" i="302"/>
  <c r="D39" i="302"/>
  <c r="E39" i="302"/>
  <c r="F39" i="302"/>
  <c r="G39" i="302"/>
  <c r="D40" i="302"/>
  <c r="E40" i="302"/>
  <c r="F40" i="302"/>
  <c r="G40" i="302"/>
  <c r="D41" i="302"/>
  <c r="E41" i="302"/>
  <c r="F41" i="302"/>
  <c r="G41" i="302"/>
  <c r="D42" i="302"/>
  <c r="E42" i="302"/>
  <c r="F42" i="302"/>
  <c r="G42" i="302"/>
  <c r="D43" i="302"/>
  <c r="E43" i="302"/>
  <c r="F43" i="302"/>
  <c r="G43" i="302"/>
  <c r="D44" i="302"/>
  <c r="E44" i="302"/>
  <c r="F44" i="302"/>
  <c r="G44" i="302"/>
  <c r="D45" i="302"/>
  <c r="E45" i="302"/>
  <c r="F45" i="302"/>
  <c r="G45" i="302"/>
  <c r="D46" i="302"/>
  <c r="E46" i="302"/>
  <c r="F46" i="302"/>
  <c r="G46" i="302"/>
  <c r="D47" i="302"/>
  <c r="E47" i="302"/>
  <c r="F47" i="302"/>
  <c r="G47" i="302"/>
  <c r="D48" i="302"/>
  <c r="E48" i="302"/>
  <c r="F48" i="302"/>
  <c r="G48" i="302"/>
  <c r="D49" i="302"/>
  <c r="E49" i="302"/>
  <c r="F49" i="302"/>
  <c r="G49" i="302"/>
  <c r="D50" i="302"/>
  <c r="E50" i="302"/>
  <c r="F50" i="302"/>
  <c r="G50" i="302"/>
  <c r="D51" i="302"/>
  <c r="E51" i="302"/>
  <c r="F51" i="302"/>
  <c r="G51" i="302"/>
  <c r="D52" i="302"/>
  <c r="E52" i="302"/>
  <c r="F52" i="302"/>
  <c r="G52" i="302"/>
  <c r="D53" i="302"/>
  <c r="E53" i="302"/>
  <c r="F53" i="302"/>
  <c r="G53" i="302"/>
  <c r="D54" i="302"/>
  <c r="E54" i="302"/>
  <c r="F54" i="302"/>
  <c r="G54" i="302"/>
  <c r="D55" i="302"/>
  <c r="E55" i="302"/>
  <c r="F55" i="302"/>
  <c r="G55" i="302"/>
  <c r="D56" i="302"/>
  <c r="E56" i="302"/>
  <c r="F56" i="302"/>
  <c r="G56" i="302"/>
  <c r="D57" i="302"/>
  <c r="E57" i="302"/>
  <c r="F57" i="302"/>
  <c r="G57" i="302"/>
  <c r="D58" i="302"/>
  <c r="E58" i="302"/>
  <c r="F58" i="302"/>
  <c r="G58" i="302"/>
  <c r="D59" i="302"/>
  <c r="E59" i="302"/>
  <c r="F59" i="302"/>
  <c r="G59" i="302"/>
  <c r="D60" i="302"/>
  <c r="E60" i="302"/>
  <c r="F60" i="302"/>
  <c r="G60" i="302"/>
  <c r="D61" i="302"/>
  <c r="E61" i="302"/>
  <c r="F61" i="302"/>
  <c r="G61" i="302"/>
  <c r="D62" i="302"/>
  <c r="E62" i="302"/>
  <c r="F62" i="302"/>
  <c r="G62" i="302"/>
  <c r="D63" i="302"/>
  <c r="E63" i="302"/>
  <c r="F63" i="302"/>
  <c r="G63" i="302"/>
  <c r="D64" i="302"/>
  <c r="E64" i="302"/>
  <c r="F64" i="302"/>
  <c r="G64" i="302"/>
  <c r="D5" i="303"/>
  <c r="E5" i="303"/>
  <c r="F5" i="303"/>
  <c r="G5" i="303"/>
  <c r="D6" i="303"/>
  <c r="E6" i="303"/>
  <c r="F6" i="303"/>
  <c r="G6" i="303"/>
  <c r="D7" i="303"/>
  <c r="E7" i="303"/>
  <c r="F7" i="303"/>
  <c r="G7" i="303"/>
  <c r="D8" i="303"/>
  <c r="E8" i="303"/>
  <c r="F8" i="303"/>
  <c r="G8" i="303"/>
  <c r="D9" i="303"/>
  <c r="E9" i="303"/>
  <c r="F9" i="303"/>
  <c r="G9" i="303"/>
  <c r="D10" i="303"/>
  <c r="E10" i="303"/>
  <c r="F10" i="303"/>
  <c r="G10" i="303"/>
  <c r="D11" i="303"/>
  <c r="E11" i="303"/>
  <c r="F11" i="303"/>
  <c r="G11" i="303"/>
  <c r="D12" i="303"/>
  <c r="E12" i="303"/>
  <c r="F12" i="303"/>
  <c r="G12" i="303"/>
  <c r="D13" i="303"/>
  <c r="E13" i="303"/>
  <c r="F13" i="303"/>
  <c r="G13" i="303"/>
  <c r="D14" i="303"/>
  <c r="E14" i="303"/>
  <c r="F14" i="303"/>
  <c r="G14" i="303"/>
  <c r="D15" i="303"/>
  <c r="E15" i="303"/>
  <c r="F15" i="303"/>
  <c r="G15" i="303"/>
  <c r="D16" i="303"/>
  <c r="E16" i="303"/>
  <c r="F16" i="303"/>
  <c r="G16" i="303"/>
  <c r="D17" i="303"/>
  <c r="E17" i="303"/>
  <c r="F17" i="303"/>
  <c r="G17" i="303"/>
  <c r="D18" i="303"/>
  <c r="E18" i="303"/>
  <c r="F18" i="303"/>
  <c r="G18" i="303"/>
  <c r="D19" i="303"/>
  <c r="E19" i="303"/>
  <c r="F19" i="303"/>
  <c r="G19" i="303"/>
  <c r="D20" i="303"/>
  <c r="E20" i="303"/>
  <c r="F20" i="303"/>
  <c r="G20" i="303"/>
  <c r="D21" i="303"/>
  <c r="E21" i="303"/>
  <c r="F21" i="303"/>
  <c r="G21" i="303"/>
  <c r="D22" i="303"/>
  <c r="E22" i="303"/>
  <c r="F22" i="303"/>
  <c r="G22" i="303"/>
  <c r="D23" i="303"/>
  <c r="E23" i="303"/>
  <c r="F23" i="303"/>
  <c r="G23" i="303"/>
  <c r="D24" i="303"/>
  <c r="E24" i="303"/>
  <c r="F24" i="303"/>
  <c r="G24" i="303"/>
  <c r="D25" i="303"/>
  <c r="E25" i="303"/>
  <c r="F25" i="303"/>
  <c r="G25" i="303"/>
  <c r="D26" i="303"/>
  <c r="E26" i="303"/>
  <c r="F26" i="303"/>
  <c r="G26" i="303"/>
  <c r="D27" i="303"/>
  <c r="E27" i="303"/>
  <c r="F27" i="303"/>
  <c r="G27" i="303"/>
  <c r="D28" i="303"/>
  <c r="E28" i="303"/>
  <c r="F28" i="303"/>
  <c r="G28" i="303"/>
  <c r="D29" i="303"/>
  <c r="E29" i="303"/>
  <c r="F29" i="303"/>
  <c r="G29" i="303"/>
  <c r="D30" i="303"/>
  <c r="E30" i="303"/>
  <c r="F30" i="303"/>
  <c r="G30" i="303"/>
  <c r="D31" i="303"/>
  <c r="E31" i="303"/>
  <c r="F31" i="303"/>
  <c r="G31" i="303"/>
  <c r="D32" i="303"/>
  <c r="E32" i="303"/>
  <c r="F32" i="303"/>
  <c r="G32" i="303"/>
  <c r="D33" i="303"/>
  <c r="E33" i="303"/>
  <c r="F33" i="303"/>
  <c r="G33" i="303"/>
  <c r="D34" i="303"/>
  <c r="E34" i="303"/>
  <c r="F34" i="303"/>
  <c r="G34" i="303"/>
  <c r="D35" i="303"/>
  <c r="E35" i="303"/>
  <c r="F35" i="303"/>
  <c r="G35" i="303"/>
  <c r="D36" i="303"/>
  <c r="E36" i="303"/>
  <c r="F36" i="303"/>
  <c r="G36" i="303"/>
  <c r="D37" i="303"/>
  <c r="E37" i="303"/>
  <c r="F37" i="303"/>
  <c r="G37" i="303"/>
  <c r="D38" i="303"/>
  <c r="E38" i="303"/>
  <c r="F38" i="303"/>
  <c r="G38" i="303"/>
  <c r="D39" i="303"/>
  <c r="E39" i="303"/>
  <c r="F39" i="303"/>
  <c r="G39" i="303"/>
  <c r="D40" i="303"/>
  <c r="E40" i="303"/>
  <c r="F40" i="303"/>
  <c r="G40" i="303"/>
  <c r="D41" i="303"/>
  <c r="E41" i="303"/>
  <c r="F41" i="303"/>
  <c r="G41" i="303"/>
  <c r="D42" i="303"/>
  <c r="E42" i="303"/>
  <c r="F42" i="303"/>
  <c r="G42" i="303"/>
  <c r="D43" i="303"/>
  <c r="E43" i="303"/>
  <c r="F43" i="303"/>
  <c r="G43" i="303"/>
  <c r="D44" i="303"/>
  <c r="E44" i="303"/>
  <c r="F44" i="303"/>
  <c r="G44" i="303"/>
  <c r="D45" i="303"/>
  <c r="E45" i="303"/>
  <c r="F45" i="303"/>
  <c r="G45" i="303"/>
  <c r="D46" i="303"/>
  <c r="E46" i="303"/>
  <c r="F46" i="303"/>
  <c r="G46" i="303"/>
  <c r="D47" i="303"/>
  <c r="E47" i="303"/>
  <c r="F47" i="303"/>
  <c r="G47" i="303"/>
  <c r="D48" i="303"/>
  <c r="E48" i="303"/>
  <c r="F48" i="303"/>
  <c r="G48" i="303"/>
  <c r="D49" i="303"/>
  <c r="E49" i="303"/>
  <c r="F49" i="303"/>
  <c r="G49" i="303"/>
  <c r="D50" i="303"/>
  <c r="E50" i="303"/>
  <c r="F50" i="303"/>
  <c r="G50" i="303"/>
  <c r="D51" i="303"/>
  <c r="E51" i="303"/>
  <c r="F51" i="303"/>
  <c r="G51" i="303"/>
  <c r="D52" i="303"/>
  <c r="E52" i="303"/>
  <c r="F52" i="303"/>
  <c r="G52" i="303"/>
  <c r="D53" i="303"/>
  <c r="E53" i="303"/>
  <c r="F53" i="303"/>
  <c r="G53" i="303"/>
  <c r="D54" i="303"/>
  <c r="E54" i="303"/>
  <c r="F54" i="303"/>
  <c r="G54" i="303"/>
  <c r="D55" i="303"/>
  <c r="E55" i="303"/>
  <c r="F55" i="303"/>
  <c r="G55" i="303"/>
  <c r="D56" i="303"/>
  <c r="E56" i="303"/>
  <c r="F56" i="303"/>
  <c r="G56" i="303"/>
  <c r="D57" i="303"/>
  <c r="E57" i="303"/>
  <c r="F57" i="303"/>
  <c r="G57" i="303"/>
  <c r="D58" i="303"/>
  <c r="E58" i="303"/>
  <c r="F58" i="303"/>
  <c r="G58" i="303"/>
  <c r="D59" i="303"/>
  <c r="E59" i="303"/>
  <c r="F59" i="303"/>
  <c r="G59" i="303"/>
  <c r="D60" i="303"/>
  <c r="E60" i="303"/>
  <c r="F60" i="303"/>
  <c r="G60" i="303"/>
  <c r="D61" i="303"/>
  <c r="E61" i="303"/>
  <c r="F61" i="303"/>
  <c r="G61" i="303"/>
  <c r="D62" i="303"/>
  <c r="E62" i="303"/>
  <c r="F62" i="303"/>
  <c r="G62" i="303"/>
  <c r="D63" i="303"/>
  <c r="E63" i="303"/>
  <c r="F63" i="303"/>
  <c r="G63" i="303"/>
  <c r="D64" i="303"/>
  <c r="E64" i="303"/>
  <c r="F64" i="303"/>
  <c r="G64" i="303"/>
  <c r="G4" i="296"/>
  <c r="G4" i="297"/>
  <c r="G4" i="298"/>
  <c r="G4" i="299"/>
  <c r="G4" i="300"/>
  <c r="G4" i="301"/>
  <c r="G4" i="302"/>
  <c r="G4" i="303"/>
  <c r="G4" i="295"/>
  <c r="F4" i="296"/>
  <c r="F4" i="297"/>
  <c r="F4" i="298"/>
  <c r="F4" i="299"/>
  <c r="F4" i="300"/>
  <c r="F4" i="301"/>
  <c r="F4" i="302"/>
  <c r="F4" i="303"/>
  <c r="F4" i="295"/>
  <c r="E4" i="296"/>
  <c r="E4" i="297"/>
  <c r="E4" i="298"/>
  <c r="E4" i="299"/>
  <c r="E4" i="300"/>
  <c r="E4" i="301"/>
  <c r="E4" i="302"/>
  <c r="E4" i="303"/>
  <c r="E4" i="295"/>
  <c r="D4" i="296"/>
  <c r="D4" i="297"/>
  <c r="D4" i="298"/>
  <c r="D4" i="299"/>
  <c r="D4" i="300"/>
  <c r="D4" i="301"/>
  <c r="D4" i="302"/>
  <c r="D4" i="303"/>
  <c r="D4" i="295"/>
  <c r="D5" i="286"/>
  <c r="E5" i="286"/>
  <c r="F5" i="286"/>
  <c r="G5" i="286"/>
  <c r="D6" i="286"/>
  <c r="E6" i="286"/>
  <c r="F6" i="286"/>
  <c r="G6" i="286"/>
  <c r="D7" i="286"/>
  <c r="E7" i="286"/>
  <c r="F7" i="286"/>
  <c r="G7" i="286"/>
  <c r="D8" i="286"/>
  <c r="E8" i="286"/>
  <c r="F8" i="286"/>
  <c r="G8" i="286"/>
  <c r="D9" i="286"/>
  <c r="E9" i="286"/>
  <c r="F9" i="286"/>
  <c r="G9" i="286"/>
  <c r="D10" i="286"/>
  <c r="E10" i="286"/>
  <c r="F10" i="286"/>
  <c r="G10" i="286"/>
  <c r="D11" i="286"/>
  <c r="E11" i="286"/>
  <c r="F11" i="286"/>
  <c r="G11" i="286"/>
  <c r="D12" i="286"/>
  <c r="E12" i="286"/>
  <c r="F12" i="286"/>
  <c r="G12" i="286"/>
  <c r="D13" i="286"/>
  <c r="E13" i="286"/>
  <c r="F13" i="286"/>
  <c r="G13" i="286"/>
  <c r="D14" i="286"/>
  <c r="E14" i="286"/>
  <c r="F14" i="286"/>
  <c r="G14" i="286"/>
  <c r="D15" i="286"/>
  <c r="E15" i="286"/>
  <c r="F15" i="286"/>
  <c r="G15" i="286"/>
  <c r="D16" i="286"/>
  <c r="E16" i="286"/>
  <c r="F16" i="286"/>
  <c r="G16" i="286"/>
  <c r="D17" i="286"/>
  <c r="E17" i="286"/>
  <c r="F17" i="286"/>
  <c r="G17" i="286"/>
  <c r="D18" i="286"/>
  <c r="E18" i="286"/>
  <c r="F18" i="286"/>
  <c r="G18" i="286"/>
  <c r="D19" i="286"/>
  <c r="E19" i="286"/>
  <c r="F19" i="286"/>
  <c r="G19" i="286"/>
  <c r="D20" i="286"/>
  <c r="E20" i="286"/>
  <c r="F20" i="286"/>
  <c r="G20" i="286"/>
  <c r="D21" i="286"/>
  <c r="E21" i="286"/>
  <c r="F21" i="286"/>
  <c r="G21" i="286"/>
  <c r="D22" i="286"/>
  <c r="E22" i="286"/>
  <c r="F22" i="286"/>
  <c r="G22" i="286"/>
  <c r="D23" i="286"/>
  <c r="E23" i="286"/>
  <c r="F23" i="286"/>
  <c r="G23" i="286"/>
  <c r="D24" i="286"/>
  <c r="E24" i="286"/>
  <c r="F24" i="286"/>
  <c r="G24" i="286"/>
  <c r="D25" i="286"/>
  <c r="E25" i="286"/>
  <c r="F25" i="286"/>
  <c r="G25" i="286"/>
  <c r="D26" i="286"/>
  <c r="E26" i="286"/>
  <c r="F26" i="286"/>
  <c r="G26" i="286"/>
  <c r="D27" i="286"/>
  <c r="E27" i="286"/>
  <c r="F27" i="286"/>
  <c r="G27" i="286"/>
  <c r="D28" i="286"/>
  <c r="E28" i="286"/>
  <c r="F28" i="286"/>
  <c r="G28" i="286"/>
  <c r="D29" i="286"/>
  <c r="E29" i="286"/>
  <c r="F29" i="286"/>
  <c r="G29" i="286"/>
  <c r="D30" i="286"/>
  <c r="E30" i="286"/>
  <c r="F30" i="286"/>
  <c r="G30" i="286"/>
  <c r="D31" i="286"/>
  <c r="E31" i="286"/>
  <c r="F31" i="286"/>
  <c r="G31" i="286"/>
  <c r="D32" i="286"/>
  <c r="E32" i="286"/>
  <c r="F32" i="286"/>
  <c r="G32" i="286"/>
  <c r="D33" i="286"/>
  <c r="E33" i="286"/>
  <c r="F33" i="286"/>
  <c r="G33" i="286"/>
  <c r="D34" i="286"/>
  <c r="E34" i="286"/>
  <c r="F34" i="286"/>
  <c r="G34" i="286"/>
  <c r="D35" i="286"/>
  <c r="E35" i="286"/>
  <c r="F35" i="286"/>
  <c r="G35" i="286"/>
  <c r="D36" i="286"/>
  <c r="E36" i="286"/>
  <c r="F36" i="286"/>
  <c r="G36" i="286"/>
  <c r="D37" i="286"/>
  <c r="E37" i="286"/>
  <c r="F37" i="286"/>
  <c r="G37" i="286"/>
  <c r="D38" i="286"/>
  <c r="E38" i="286"/>
  <c r="F38" i="286"/>
  <c r="G38" i="286"/>
  <c r="D39" i="286"/>
  <c r="E39" i="286"/>
  <c r="F39" i="286"/>
  <c r="G39" i="286"/>
  <c r="D40" i="286"/>
  <c r="E40" i="286"/>
  <c r="F40" i="286"/>
  <c r="G40" i="286"/>
  <c r="D41" i="286"/>
  <c r="E41" i="286"/>
  <c r="F41" i="286"/>
  <c r="G41" i="286"/>
  <c r="D42" i="286"/>
  <c r="E42" i="286"/>
  <c r="F42" i="286"/>
  <c r="G42" i="286"/>
  <c r="D43" i="286"/>
  <c r="E43" i="286"/>
  <c r="F43" i="286"/>
  <c r="G43" i="286"/>
  <c r="D5" i="288"/>
  <c r="E5" i="288"/>
  <c r="F5" i="288"/>
  <c r="G5" i="288"/>
  <c r="D6" i="288"/>
  <c r="E6" i="288"/>
  <c r="F6" i="288"/>
  <c r="G6" i="288"/>
  <c r="D7" i="288"/>
  <c r="E7" i="288"/>
  <c r="F7" i="288"/>
  <c r="G7" i="288"/>
  <c r="D8" i="288"/>
  <c r="E8" i="288"/>
  <c r="F8" i="288"/>
  <c r="G8" i="288"/>
  <c r="D9" i="288"/>
  <c r="E9" i="288"/>
  <c r="F9" i="288"/>
  <c r="G9" i="288"/>
  <c r="D10" i="288"/>
  <c r="E10" i="288"/>
  <c r="F10" i="288"/>
  <c r="G10" i="288"/>
  <c r="D11" i="288"/>
  <c r="E11" i="288"/>
  <c r="F11" i="288"/>
  <c r="G11" i="288"/>
  <c r="D12" i="288"/>
  <c r="E12" i="288"/>
  <c r="F12" i="288"/>
  <c r="G12" i="288"/>
  <c r="D13" i="288"/>
  <c r="E13" i="288"/>
  <c r="F13" i="288"/>
  <c r="G13" i="288"/>
  <c r="D14" i="288"/>
  <c r="E14" i="288"/>
  <c r="F14" i="288"/>
  <c r="G14" i="288"/>
  <c r="D15" i="288"/>
  <c r="E15" i="288"/>
  <c r="F15" i="288"/>
  <c r="G15" i="288"/>
  <c r="D16" i="288"/>
  <c r="E16" i="288"/>
  <c r="F16" i="288"/>
  <c r="G16" i="288"/>
  <c r="D17" i="288"/>
  <c r="E17" i="288"/>
  <c r="F17" i="288"/>
  <c r="G17" i="288"/>
  <c r="D18" i="288"/>
  <c r="E18" i="288"/>
  <c r="F18" i="288"/>
  <c r="G18" i="288"/>
  <c r="D19" i="288"/>
  <c r="E19" i="288"/>
  <c r="F19" i="288"/>
  <c r="G19" i="288"/>
  <c r="D20" i="288"/>
  <c r="E20" i="288"/>
  <c r="F20" i="288"/>
  <c r="G20" i="288"/>
  <c r="D21" i="288"/>
  <c r="E21" i="288"/>
  <c r="F21" i="288"/>
  <c r="G21" i="288"/>
  <c r="D22" i="288"/>
  <c r="E22" i="288"/>
  <c r="F22" i="288"/>
  <c r="G22" i="288"/>
  <c r="D23" i="288"/>
  <c r="E23" i="288"/>
  <c r="F23" i="288"/>
  <c r="G23" i="288"/>
  <c r="D24" i="288"/>
  <c r="E24" i="288"/>
  <c r="F24" i="288"/>
  <c r="G24" i="288"/>
  <c r="D25" i="288"/>
  <c r="E25" i="288"/>
  <c r="F25" i="288"/>
  <c r="G25" i="288"/>
  <c r="D26" i="288"/>
  <c r="E26" i="288"/>
  <c r="F26" i="288"/>
  <c r="G26" i="288"/>
  <c r="D27" i="288"/>
  <c r="E27" i="288"/>
  <c r="F27" i="288"/>
  <c r="G27" i="288"/>
  <c r="D28" i="288"/>
  <c r="E28" i="288"/>
  <c r="F28" i="288"/>
  <c r="G28" i="288"/>
  <c r="D29" i="288"/>
  <c r="E29" i="288"/>
  <c r="F29" i="288"/>
  <c r="G29" i="288"/>
  <c r="D30" i="288"/>
  <c r="E30" i="288"/>
  <c r="F30" i="288"/>
  <c r="G30" i="288"/>
  <c r="D31" i="288"/>
  <c r="E31" i="288"/>
  <c r="F31" i="288"/>
  <c r="G31" i="288"/>
  <c r="D32" i="288"/>
  <c r="E32" i="288"/>
  <c r="F32" i="288"/>
  <c r="G32" i="288"/>
  <c r="D33" i="288"/>
  <c r="E33" i="288"/>
  <c r="F33" i="288"/>
  <c r="G33" i="288"/>
  <c r="D34" i="288"/>
  <c r="E34" i="288"/>
  <c r="F34" i="288"/>
  <c r="G34" i="288"/>
  <c r="D35" i="288"/>
  <c r="E35" i="288"/>
  <c r="F35" i="288"/>
  <c r="G35" i="288"/>
  <c r="D36" i="288"/>
  <c r="E36" i="288"/>
  <c r="F36" i="288"/>
  <c r="G36" i="288"/>
  <c r="D37" i="288"/>
  <c r="E37" i="288"/>
  <c r="F37" i="288"/>
  <c r="G37" i="288"/>
  <c r="D38" i="288"/>
  <c r="E38" i="288"/>
  <c r="F38" i="288"/>
  <c r="G38" i="288"/>
  <c r="D39" i="288"/>
  <c r="E39" i="288"/>
  <c r="F39" i="288"/>
  <c r="G39" i="288"/>
  <c r="D40" i="288"/>
  <c r="E40" i="288"/>
  <c r="F40" i="288"/>
  <c r="G40" i="288"/>
  <c r="D41" i="288"/>
  <c r="E41" i="288"/>
  <c r="F41" i="288"/>
  <c r="G41" i="288"/>
  <c r="D42" i="288"/>
  <c r="E42" i="288"/>
  <c r="F42" i="288"/>
  <c r="G42" i="288"/>
  <c r="D43" i="288"/>
  <c r="E43" i="288"/>
  <c r="F43" i="288"/>
  <c r="G43" i="288"/>
  <c r="D5" i="289"/>
  <c r="E5" i="289"/>
  <c r="F5" i="289"/>
  <c r="G5" i="289"/>
  <c r="D6" i="289"/>
  <c r="E6" i="289"/>
  <c r="F6" i="289"/>
  <c r="G6" i="289"/>
  <c r="D7" i="289"/>
  <c r="E7" i="289"/>
  <c r="F7" i="289"/>
  <c r="G7" i="289"/>
  <c r="D8" i="289"/>
  <c r="E8" i="289"/>
  <c r="F8" i="289"/>
  <c r="G8" i="289"/>
  <c r="D9" i="289"/>
  <c r="E9" i="289"/>
  <c r="F9" i="289"/>
  <c r="G9" i="289"/>
  <c r="D10" i="289"/>
  <c r="E10" i="289"/>
  <c r="F10" i="289"/>
  <c r="G10" i="289"/>
  <c r="D11" i="289"/>
  <c r="E11" i="289"/>
  <c r="F11" i="289"/>
  <c r="G11" i="289"/>
  <c r="D12" i="289"/>
  <c r="E12" i="289"/>
  <c r="F12" i="289"/>
  <c r="G12" i="289"/>
  <c r="D13" i="289"/>
  <c r="E13" i="289"/>
  <c r="F13" i="289"/>
  <c r="G13" i="289"/>
  <c r="D14" i="289"/>
  <c r="E14" i="289"/>
  <c r="F14" i="289"/>
  <c r="G14" i="289"/>
  <c r="D15" i="289"/>
  <c r="E15" i="289"/>
  <c r="F15" i="289"/>
  <c r="G15" i="289"/>
  <c r="D16" i="289"/>
  <c r="E16" i="289"/>
  <c r="F16" i="289"/>
  <c r="G16" i="289"/>
  <c r="D17" i="289"/>
  <c r="E17" i="289"/>
  <c r="F17" i="289"/>
  <c r="G17" i="289"/>
  <c r="D18" i="289"/>
  <c r="E18" i="289"/>
  <c r="F18" i="289"/>
  <c r="G18" i="289"/>
  <c r="D19" i="289"/>
  <c r="E19" i="289"/>
  <c r="F19" i="289"/>
  <c r="G19" i="289"/>
  <c r="D20" i="289"/>
  <c r="E20" i="289"/>
  <c r="F20" i="289"/>
  <c r="G20" i="289"/>
  <c r="D21" i="289"/>
  <c r="E21" i="289"/>
  <c r="F21" i="289"/>
  <c r="G21" i="289"/>
  <c r="D22" i="289"/>
  <c r="E22" i="289"/>
  <c r="F22" i="289"/>
  <c r="G22" i="289"/>
  <c r="D23" i="289"/>
  <c r="E23" i="289"/>
  <c r="F23" i="289"/>
  <c r="G23" i="289"/>
  <c r="D24" i="289"/>
  <c r="E24" i="289"/>
  <c r="F24" i="289"/>
  <c r="G24" i="289"/>
  <c r="D25" i="289"/>
  <c r="E25" i="289"/>
  <c r="F25" i="289"/>
  <c r="G25" i="289"/>
  <c r="D26" i="289"/>
  <c r="E26" i="289"/>
  <c r="F26" i="289"/>
  <c r="G26" i="289"/>
  <c r="D27" i="289"/>
  <c r="E27" i="289"/>
  <c r="F27" i="289"/>
  <c r="G27" i="289"/>
  <c r="D28" i="289"/>
  <c r="E28" i="289"/>
  <c r="F28" i="289"/>
  <c r="G28" i="289"/>
  <c r="D29" i="289"/>
  <c r="E29" i="289"/>
  <c r="F29" i="289"/>
  <c r="G29" i="289"/>
  <c r="D30" i="289"/>
  <c r="E30" i="289"/>
  <c r="F30" i="289"/>
  <c r="G30" i="289"/>
  <c r="D31" i="289"/>
  <c r="E31" i="289"/>
  <c r="F31" i="289"/>
  <c r="G31" i="289"/>
  <c r="D32" i="289"/>
  <c r="E32" i="289"/>
  <c r="F32" i="289"/>
  <c r="G32" i="289"/>
  <c r="D33" i="289"/>
  <c r="E33" i="289"/>
  <c r="F33" i="289"/>
  <c r="G33" i="289"/>
  <c r="D34" i="289"/>
  <c r="E34" i="289"/>
  <c r="F34" i="289"/>
  <c r="G34" i="289"/>
  <c r="D35" i="289"/>
  <c r="E35" i="289"/>
  <c r="F35" i="289"/>
  <c r="G35" i="289"/>
  <c r="D36" i="289"/>
  <c r="E36" i="289"/>
  <c r="F36" i="289"/>
  <c r="G36" i="289"/>
  <c r="D37" i="289"/>
  <c r="E37" i="289"/>
  <c r="F37" i="289"/>
  <c r="G37" i="289"/>
  <c r="D38" i="289"/>
  <c r="E38" i="289"/>
  <c r="F38" i="289"/>
  <c r="G38" i="289"/>
  <c r="D39" i="289"/>
  <c r="E39" i="289"/>
  <c r="F39" i="289"/>
  <c r="G39" i="289"/>
  <c r="D40" i="289"/>
  <c r="E40" i="289"/>
  <c r="F40" i="289"/>
  <c r="G40" i="289"/>
  <c r="D41" i="289"/>
  <c r="E41" i="289"/>
  <c r="F41" i="289"/>
  <c r="G41" i="289"/>
  <c r="D42" i="289"/>
  <c r="E42" i="289"/>
  <c r="F42" i="289"/>
  <c r="G42" i="289"/>
  <c r="D43" i="289"/>
  <c r="E43" i="289"/>
  <c r="F43" i="289"/>
  <c r="G43" i="289"/>
  <c r="D5" i="290"/>
  <c r="E5" i="290"/>
  <c r="F5" i="290"/>
  <c r="G5" i="290"/>
  <c r="D6" i="290"/>
  <c r="E6" i="290"/>
  <c r="F6" i="290"/>
  <c r="G6" i="290"/>
  <c r="D7" i="290"/>
  <c r="E7" i="290"/>
  <c r="F7" i="290"/>
  <c r="G7" i="290"/>
  <c r="D8" i="290"/>
  <c r="E8" i="290"/>
  <c r="F8" i="290"/>
  <c r="G8" i="290"/>
  <c r="D9" i="290"/>
  <c r="E9" i="290"/>
  <c r="F9" i="290"/>
  <c r="G9" i="290"/>
  <c r="D10" i="290"/>
  <c r="E10" i="290"/>
  <c r="F10" i="290"/>
  <c r="G10" i="290"/>
  <c r="D11" i="290"/>
  <c r="E11" i="290"/>
  <c r="F11" i="290"/>
  <c r="G11" i="290"/>
  <c r="D12" i="290"/>
  <c r="E12" i="290"/>
  <c r="F12" i="290"/>
  <c r="G12" i="290"/>
  <c r="D13" i="290"/>
  <c r="E13" i="290"/>
  <c r="F13" i="290"/>
  <c r="G13" i="290"/>
  <c r="D14" i="290"/>
  <c r="E14" i="290"/>
  <c r="F14" i="290"/>
  <c r="G14" i="290"/>
  <c r="D15" i="290"/>
  <c r="E15" i="290"/>
  <c r="F15" i="290"/>
  <c r="G15" i="290"/>
  <c r="D16" i="290"/>
  <c r="E16" i="290"/>
  <c r="F16" i="290"/>
  <c r="G16" i="290"/>
  <c r="D17" i="290"/>
  <c r="E17" i="290"/>
  <c r="F17" i="290"/>
  <c r="G17" i="290"/>
  <c r="D18" i="290"/>
  <c r="E18" i="290"/>
  <c r="F18" i="290"/>
  <c r="G18" i="290"/>
  <c r="D19" i="290"/>
  <c r="E19" i="290"/>
  <c r="F19" i="290"/>
  <c r="G19" i="290"/>
  <c r="D20" i="290"/>
  <c r="E20" i="290"/>
  <c r="F20" i="290"/>
  <c r="G20" i="290"/>
  <c r="D21" i="290"/>
  <c r="E21" i="290"/>
  <c r="F21" i="290"/>
  <c r="G21" i="290"/>
  <c r="D22" i="290"/>
  <c r="E22" i="290"/>
  <c r="F22" i="290"/>
  <c r="G22" i="290"/>
  <c r="D23" i="290"/>
  <c r="E23" i="290"/>
  <c r="F23" i="290"/>
  <c r="G23" i="290"/>
  <c r="D24" i="290"/>
  <c r="E24" i="290"/>
  <c r="F24" i="290"/>
  <c r="G24" i="290"/>
  <c r="D25" i="290"/>
  <c r="E25" i="290"/>
  <c r="F25" i="290"/>
  <c r="G25" i="290"/>
  <c r="D26" i="290"/>
  <c r="E26" i="290"/>
  <c r="F26" i="290"/>
  <c r="G26" i="290"/>
  <c r="D27" i="290"/>
  <c r="E27" i="290"/>
  <c r="F27" i="290"/>
  <c r="G27" i="290"/>
  <c r="D28" i="290"/>
  <c r="E28" i="290"/>
  <c r="F28" i="290"/>
  <c r="G28" i="290"/>
  <c r="D29" i="290"/>
  <c r="E29" i="290"/>
  <c r="F29" i="290"/>
  <c r="G29" i="290"/>
  <c r="D30" i="290"/>
  <c r="E30" i="290"/>
  <c r="F30" i="290"/>
  <c r="G30" i="290"/>
  <c r="D31" i="290"/>
  <c r="E31" i="290"/>
  <c r="F31" i="290"/>
  <c r="G31" i="290"/>
  <c r="D32" i="290"/>
  <c r="E32" i="290"/>
  <c r="F32" i="290"/>
  <c r="G32" i="290"/>
  <c r="D33" i="290"/>
  <c r="E33" i="290"/>
  <c r="F33" i="290"/>
  <c r="G33" i="290"/>
  <c r="D34" i="290"/>
  <c r="E34" i="290"/>
  <c r="F34" i="290"/>
  <c r="G34" i="290"/>
  <c r="D35" i="290"/>
  <c r="E35" i="290"/>
  <c r="F35" i="290"/>
  <c r="G35" i="290"/>
  <c r="D36" i="290"/>
  <c r="E36" i="290"/>
  <c r="F36" i="290"/>
  <c r="G36" i="290"/>
  <c r="D37" i="290"/>
  <c r="E37" i="290"/>
  <c r="F37" i="290"/>
  <c r="G37" i="290"/>
  <c r="D38" i="290"/>
  <c r="E38" i="290"/>
  <c r="F38" i="290"/>
  <c r="G38" i="290"/>
  <c r="D39" i="290"/>
  <c r="E39" i="290"/>
  <c r="F39" i="290"/>
  <c r="G39" i="290"/>
  <c r="D40" i="290"/>
  <c r="E40" i="290"/>
  <c r="F40" i="290"/>
  <c r="G40" i="290"/>
  <c r="D41" i="290"/>
  <c r="E41" i="290"/>
  <c r="F41" i="290"/>
  <c r="G41" i="290"/>
  <c r="D42" i="290"/>
  <c r="E42" i="290"/>
  <c r="F42" i="290"/>
  <c r="G42" i="290"/>
  <c r="D43" i="290"/>
  <c r="E43" i="290"/>
  <c r="F43" i="290"/>
  <c r="G43" i="290"/>
  <c r="D5" i="291"/>
  <c r="E5" i="291"/>
  <c r="F5" i="291"/>
  <c r="G5" i="291"/>
  <c r="D6" i="291"/>
  <c r="E6" i="291"/>
  <c r="F6" i="291"/>
  <c r="G6" i="291"/>
  <c r="D7" i="291"/>
  <c r="E7" i="291"/>
  <c r="F7" i="291"/>
  <c r="G7" i="291"/>
  <c r="D8" i="291"/>
  <c r="E8" i="291"/>
  <c r="F8" i="291"/>
  <c r="G8" i="291"/>
  <c r="D9" i="291"/>
  <c r="E9" i="291"/>
  <c r="F9" i="291"/>
  <c r="G9" i="291"/>
  <c r="D10" i="291"/>
  <c r="E10" i="291"/>
  <c r="F10" i="291"/>
  <c r="G10" i="291"/>
  <c r="D11" i="291"/>
  <c r="E11" i="291"/>
  <c r="F11" i="291"/>
  <c r="G11" i="291"/>
  <c r="D12" i="291"/>
  <c r="E12" i="291"/>
  <c r="F12" i="291"/>
  <c r="G12" i="291"/>
  <c r="D13" i="291"/>
  <c r="E13" i="291"/>
  <c r="F13" i="291"/>
  <c r="G13" i="291"/>
  <c r="D14" i="291"/>
  <c r="E14" i="291"/>
  <c r="F14" i="291"/>
  <c r="G14" i="291"/>
  <c r="D15" i="291"/>
  <c r="E15" i="291"/>
  <c r="F15" i="291"/>
  <c r="G15" i="291"/>
  <c r="D16" i="291"/>
  <c r="E16" i="291"/>
  <c r="F16" i="291"/>
  <c r="G16" i="291"/>
  <c r="D17" i="291"/>
  <c r="E17" i="291"/>
  <c r="F17" i="291"/>
  <c r="G17" i="291"/>
  <c r="D18" i="291"/>
  <c r="E18" i="291"/>
  <c r="F18" i="291"/>
  <c r="G18" i="291"/>
  <c r="D19" i="291"/>
  <c r="E19" i="291"/>
  <c r="F19" i="291"/>
  <c r="G19" i="291"/>
  <c r="D20" i="291"/>
  <c r="E20" i="291"/>
  <c r="F20" i="291"/>
  <c r="G20" i="291"/>
  <c r="D21" i="291"/>
  <c r="E21" i="291"/>
  <c r="F21" i="291"/>
  <c r="G21" i="291"/>
  <c r="D22" i="291"/>
  <c r="E22" i="291"/>
  <c r="F22" i="291"/>
  <c r="G22" i="291"/>
  <c r="D23" i="291"/>
  <c r="E23" i="291"/>
  <c r="F23" i="291"/>
  <c r="G23" i="291"/>
  <c r="D24" i="291"/>
  <c r="E24" i="291"/>
  <c r="F24" i="291"/>
  <c r="G24" i="291"/>
  <c r="D25" i="291"/>
  <c r="E25" i="291"/>
  <c r="F25" i="291"/>
  <c r="G25" i="291"/>
  <c r="D26" i="291"/>
  <c r="E26" i="291"/>
  <c r="F26" i="291"/>
  <c r="G26" i="291"/>
  <c r="D27" i="291"/>
  <c r="E27" i="291"/>
  <c r="F27" i="291"/>
  <c r="G27" i="291"/>
  <c r="D28" i="291"/>
  <c r="E28" i="291"/>
  <c r="F28" i="291"/>
  <c r="G28" i="291"/>
  <c r="D29" i="291"/>
  <c r="E29" i="291"/>
  <c r="F29" i="291"/>
  <c r="G29" i="291"/>
  <c r="D30" i="291"/>
  <c r="E30" i="291"/>
  <c r="F30" i="291"/>
  <c r="G30" i="291"/>
  <c r="D31" i="291"/>
  <c r="E31" i="291"/>
  <c r="F31" i="291"/>
  <c r="G31" i="291"/>
  <c r="D32" i="291"/>
  <c r="E32" i="291"/>
  <c r="F32" i="291"/>
  <c r="G32" i="291"/>
  <c r="D33" i="291"/>
  <c r="E33" i="291"/>
  <c r="F33" i="291"/>
  <c r="G33" i="291"/>
  <c r="D34" i="291"/>
  <c r="E34" i="291"/>
  <c r="F34" i="291"/>
  <c r="G34" i="291"/>
  <c r="D35" i="291"/>
  <c r="E35" i="291"/>
  <c r="F35" i="291"/>
  <c r="G35" i="291"/>
  <c r="D36" i="291"/>
  <c r="E36" i="291"/>
  <c r="F36" i="291"/>
  <c r="G36" i="291"/>
  <c r="D37" i="291"/>
  <c r="E37" i="291"/>
  <c r="F37" i="291"/>
  <c r="G37" i="291"/>
  <c r="D38" i="291"/>
  <c r="E38" i="291"/>
  <c r="F38" i="291"/>
  <c r="G38" i="291"/>
  <c r="D39" i="291"/>
  <c r="E39" i="291"/>
  <c r="F39" i="291"/>
  <c r="G39" i="291"/>
  <c r="D40" i="291"/>
  <c r="E40" i="291"/>
  <c r="F40" i="291"/>
  <c r="G40" i="291"/>
  <c r="D41" i="291"/>
  <c r="E41" i="291"/>
  <c r="F41" i="291"/>
  <c r="G41" i="291"/>
  <c r="D42" i="291"/>
  <c r="E42" i="291"/>
  <c r="F42" i="291"/>
  <c r="G42" i="291"/>
  <c r="D43" i="291"/>
  <c r="E43" i="291"/>
  <c r="F43" i="291"/>
  <c r="G43" i="291"/>
  <c r="D5" i="292"/>
  <c r="E5" i="292"/>
  <c r="F5" i="292"/>
  <c r="G5" i="292"/>
  <c r="D6" i="292"/>
  <c r="E6" i="292"/>
  <c r="F6" i="292"/>
  <c r="G6" i="292"/>
  <c r="D7" i="292"/>
  <c r="E7" i="292"/>
  <c r="F7" i="292"/>
  <c r="G7" i="292"/>
  <c r="D8" i="292"/>
  <c r="E8" i="292"/>
  <c r="F8" i="292"/>
  <c r="G8" i="292"/>
  <c r="D9" i="292"/>
  <c r="E9" i="292"/>
  <c r="F9" i="292"/>
  <c r="G9" i="292"/>
  <c r="D10" i="292"/>
  <c r="E10" i="292"/>
  <c r="F10" i="292"/>
  <c r="G10" i="292"/>
  <c r="D11" i="292"/>
  <c r="E11" i="292"/>
  <c r="F11" i="292"/>
  <c r="G11" i="292"/>
  <c r="D12" i="292"/>
  <c r="E12" i="292"/>
  <c r="F12" i="292"/>
  <c r="G12" i="292"/>
  <c r="D13" i="292"/>
  <c r="E13" i="292"/>
  <c r="F13" i="292"/>
  <c r="G13" i="292"/>
  <c r="D14" i="292"/>
  <c r="E14" i="292"/>
  <c r="F14" i="292"/>
  <c r="G14" i="292"/>
  <c r="D15" i="292"/>
  <c r="E15" i="292"/>
  <c r="F15" i="292"/>
  <c r="G15" i="292"/>
  <c r="D16" i="292"/>
  <c r="E16" i="292"/>
  <c r="F16" i="292"/>
  <c r="G16" i="292"/>
  <c r="D17" i="292"/>
  <c r="E17" i="292"/>
  <c r="F17" i="292"/>
  <c r="G17" i="292"/>
  <c r="D18" i="292"/>
  <c r="E18" i="292"/>
  <c r="F18" i="292"/>
  <c r="G18" i="292"/>
  <c r="D19" i="292"/>
  <c r="E19" i="292"/>
  <c r="F19" i="292"/>
  <c r="G19" i="292"/>
  <c r="D20" i="292"/>
  <c r="E20" i="292"/>
  <c r="F20" i="292"/>
  <c r="G20" i="292"/>
  <c r="D21" i="292"/>
  <c r="E21" i="292"/>
  <c r="F21" i="292"/>
  <c r="G21" i="292"/>
  <c r="D22" i="292"/>
  <c r="E22" i="292"/>
  <c r="F22" i="292"/>
  <c r="G22" i="292"/>
  <c r="D23" i="292"/>
  <c r="E23" i="292"/>
  <c r="F23" i="292"/>
  <c r="G23" i="292"/>
  <c r="D24" i="292"/>
  <c r="E24" i="292"/>
  <c r="F24" i="292"/>
  <c r="G24" i="292"/>
  <c r="D25" i="292"/>
  <c r="E25" i="292"/>
  <c r="F25" i="292"/>
  <c r="G25" i="292"/>
  <c r="D26" i="292"/>
  <c r="E26" i="292"/>
  <c r="F26" i="292"/>
  <c r="G26" i="292"/>
  <c r="D27" i="292"/>
  <c r="E27" i="292"/>
  <c r="F27" i="292"/>
  <c r="G27" i="292"/>
  <c r="D28" i="292"/>
  <c r="E28" i="292"/>
  <c r="F28" i="292"/>
  <c r="G28" i="292"/>
  <c r="D29" i="292"/>
  <c r="E29" i="292"/>
  <c r="F29" i="292"/>
  <c r="G29" i="292"/>
  <c r="D30" i="292"/>
  <c r="E30" i="292"/>
  <c r="F30" i="292"/>
  <c r="G30" i="292"/>
  <c r="D31" i="292"/>
  <c r="E31" i="292"/>
  <c r="F31" i="292"/>
  <c r="G31" i="292"/>
  <c r="D32" i="292"/>
  <c r="E32" i="292"/>
  <c r="F32" i="292"/>
  <c r="G32" i="292"/>
  <c r="D33" i="292"/>
  <c r="E33" i="292"/>
  <c r="F33" i="292"/>
  <c r="G33" i="292"/>
  <c r="D34" i="292"/>
  <c r="E34" i="292"/>
  <c r="F34" i="292"/>
  <c r="G34" i="292"/>
  <c r="D35" i="292"/>
  <c r="E35" i="292"/>
  <c r="F35" i="292"/>
  <c r="G35" i="292"/>
  <c r="D36" i="292"/>
  <c r="E36" i="292"/>
  <c r="F36" i="292"/>
  <c r="G36" i="292"/>
  <c r="D37" i="292"/>
  <c r="E37" i="292"/>
  <c r="F37" i="292"/>
  <c r="G37" i="292"/>
  <c r="D38" i="292"/>
  <c r="E38" i="292"/>
  <c r="F38" i="292"/>
  <c r="G38" i="292"/>
  <c r="D39" i="292"/>
  <c r="E39" i="292"/>
  <c r="F39" i="292"/>
  <c r="G39" i="292"/>
  <c r="D40" i="292"/>
  <c r="E40" i="292"/>
  <c r="F40" i="292"/>
  <c r="G40" i="292"/>
  <c r="D41" i="292"/>
  <c r="E41" i="292"/>
  <c r="F41" i="292"/>
  <c r="G41" i="292"/>
  <c r="D42" i="292"/>
  <c r="E42" i="292"/>
  <c r="F42" i="292"/>
  <c r="G42" i="292"/>
  <c r="D43" i="292"/>
  <c r="E43" i="292"/>
  <c r="F43" i="292"/>
  <c r="G43" i="292"/>
  <c r="D5" i="293"/>
  <c r="E5" i="293"/>
  <c r="F5" i="293"/>
  <c r="G5" i="293"/>
  <c r="D6" i="293"/>
  <c r="E6" i="293"/>
  <c r="F6" i="293"/>
  <c r="G6" i="293"/>
  <c r="D7" i="293"/>
  <c r="E7" i="293"/>
  <c r="F7" i="293"/>
  <c r="G7" i="293"/>
  <c r="D8" i="293"/>
  <c r="E8" i="293"/>
  <c r="F8" i="293"/>
  <c r="G8" i="293"/>
  <c r="D9" i="293"/>
  <c r="E9" i="293"/>
  <c r="F9" i="293"/>
  <c r="G9" i="293"/>
  <c r="D10" i="293"/>
  <c r="E10" i="293"/>
  <c r="F10" i="293"/>
  <c r="G10" i="293"/>
  <c r="D11" i="293"/>
  <c r="E11" i="293"/>
  <c r="F11" i="293"/>
  <c r="G11" i="293"/>
  <c r="D12" i="293"/>
  <c r="E12" i="293"/>
  <c r="F12" i="293"/>
  <c r="G12" i="293"/>
  <c r="D13" i="293"/>
  <c r="E13" i="293"/>
  <c r="F13" i="293"/>
  <c r="G13" i="293"/>
  <c r="D14" i="293"/>
  <c r="E14" i="293"/>
  <c r="F14" i="293"/>
  <c r="G14" i="293"/>
  <c r="D15" i="293"/>
  <c r="E15" i="293"/>
  <c r="F15" i="293"/>
  <c r="G15" i="293"/>
  <c r="D16" i="293"/>
  <c r="E16" i="293"/>
  <c r="F16" i="293"/>
  <c r="G16" i="293"/>
  <c r="D17" i="293"/>
  <c r="E17" i="293"/>
  <c r="F17" i="293"/>
  <c r="G17" i="293"/>
  <c r="D18" i="293"/>
  <c r="E18" i="293"/>
  <c r="F18" i="293"/>
  <c r="G18" i="293"/>
  <c r="D19" i="293"/>
  <c r="E19" i="293"/>
  <c r="F19" i="293"/>
  <c r="G19" i="293"/>
  <c r="D20" i="293"/>
  <c r="E20" i="293"/>
  <c r="F20" i="293"/>
  <c r="G20" i="293"/>
  <c r="D21" i="293"/>
  <c r="E21" i="293"/>
  <c r="F21" i="293"/>
  <c r="G21" i="293"/>
  <c r="D22" i="293"/>
  <c r="E22" i="293"/>
  <c r="F22" i="293"/>
  <c r="G22" i="293"/>
  <c r="D23" i="293"/>
  <c r="E23" i="293"/>
  <c r="F23" i="293"/>
  <c r="G23" i="293"/>
  <c r="D24" i="293"/>
  <c r="E24" i="293"/>
  <c r="F24" i="293"/>
  <c r="G24" i="293"/>
  <c r="D25" i="293"/>
  <c r="E25" i="293"/>
  <c r="F25" i="293"/>
  <c r="G25" i="293"/>
  <c r="D26" i="293"/>
  <c r="E26" i="293"/>
  <c r="F26" i="293"/>
  <c r="G26" i="293"/>
  <c r="D27" i="293"/>
  <c r="E27" i="293"/>
  <c r="F27" i="293"/>
  <c r="G27" i="293"/>
  <c r="D28" i="293"/>
  <c r="E28" i="293"/>
  <c r="F28" i="293"/>
  <c r="G28" i="293"/>
  <c r="D29" i="293"/>
  <c r="E29" i="293"/>
  <c r="F29" i="293"/>
  <c r="G29" i="293"/>
  <c r="D30" i="293"/>
  <c r="E30" i="293"/>
  <c r="F30" i="293"/>
  <c r="G30" i="293"/>
  <c r="D31" i="293"/>
  <c r="E31" i="293"/>
  <c r="F31" i="293"/>
  <c r="G31" i="293"/>
  <c r="D32" i="293"/>
  <c r="E32" i="293"/>
  <c r="F32" i="293"/>
  <c r="G32" i="293"/>
  <c r="D33" i="293"/>
  <c r="E33" i="293"/>
  <c r="F33" i="293"/>
  <c r="G33" i="293"/>
  <c r="D34" i="293"/>
  <c r="E34" i="293"/>
  <c r="F34" i="293"/>
  <c r="G34" i="293"/>
  <c r="D35" i="293"/>
  <c r="E35" i="293"/>
  <c r="F35" i="293"/>
  <c r="G35" i="293"/>
  <c r="D36" i="293"/>
  <c r="E36" i="293"/>
  <c r="F36" i="293"/>
  <c r="G36" i="293"/>
  <c r="D37" i="293"/>
  <c r="E37" i="293"/>
  <c r="F37" i="293"/>
  <c r="G37" i="293"/>
  <c r="D38" i="293"/>
  <c r="E38" i="293"/>
  <c r="F38" i="293"/>
  <c r="G38" i="293"/>
  <c r="D39" i="293"/>
  <c r="E39" i="293"/>
  <c r="F39" i="293"/>
  <c r="G39" i="293"/>
  <c r="D40" i="293"/>
  <c r="E40" i="293"/>
  <c r="F40" i="293"/>
  <c r="G40" i="293"/>
  <c r="D41" i="293"/>
  <c r="E41" i="293"/>
  <c r="F41" i="293"/>
  <c r="G41" i="293"/>
  <c r="D42" i="293"/>
  <c r="E42" i="293"/>
  <c r="F42" i="293"/>
  <c r="G42" i="293"/>
  <c r="D43" i="293"/>
  <c r="E43" i="293"/>
  <c r="F43" i="293"/>
  <c r="G43" i="293"/>
  <c r="D5" i="294"/>
  <c r="E5" i="294"/>
  <c r="F5" i="294"/>
  <c r="G5" i="294"/>
  <c r="D6" i="294"/>
  <c r="E6" i="294"/>
  <c r="F6" i="294"/>
  <c r="G6" i="294"/>
  <c r="D7" i="294"/>
  <c r="E7" i="294"/>
  <c r="F7" i="294"/>
  <c r="G7" i="294"/>
  <c r="D8" i="294"/>
  <c r="E8" i="294"/>
  <c r="F8" i="294"/>
  <c r="G8" i="294"/>
  <c r="D9" i="294"/>
  <c r="E9" i="294"/>
  <c r="F9" i="294"/>
  <c r="G9" i="294"/>
  <c r="D10" i="294"/>
  <c r="E10" i="294"/>
  <c r="F10" i="294"/>
  <c r="G10" i="294"/>
  <c r="D11" i="294"/>
  <c r="E11" i="294"/>
  <c r="F11" i="294"/>
  <c r="G11" i="294"/>
  <c r="D12" i="294"/>
  <c r="E12" i="294"/>
  <c r="F12" i="294"/>
  <c r="G12" i="294"/>
  <c r="D13" i="294"/>
  <c r="E13" i="294"/>
  <c r="F13" i="294"/>
  <c r="G13" i="294"/>
  <c r="D14" i="294"/>
  <c r="E14" i="294"/>
  <c r="F14" i="294"/>
  <c r="G14" i="294"/>
  <c r="D15" i="294"/>
  <c r="E15" i="294"/>
  <c r="F15" i="294"/>
  <c r="G15" i="294"/>
  <c r="D16" i="294"/>
  <c r="E16" i="294"/>
  <c r="F16" i="294"/>
  <c r="G16" i="294"/>
  <c r="D17" i="294"/>
  <c r="E17" i="294"/>
  <c r="F17" i="294"/>
  <c r="G17" i="294"/>
  <c r="D18" i="294"/>
  <c r="E18" i="294"/>
  <c r="F18" i="294"/>
  <c r="G18" i="294"/>
  <c r="D19" i="294"/>
  <c r="E19" i="294"/>
  <c r="F19" i="294"/>
  <c r="G19" i="294"/>
  <c r="D20" i="294"/>
  <c r="E20" i="294"/>
  <c r="F20" i="294"/>
  <c r="G20" i="294"/>
  <c r="D21" i="294"/>
  <c r="E21" i="294"/>
  <c r="F21" i="294"/>
  <c r="G21" i="294"/>
  <c r="D22" i="294"/>
  <c r="E22" i="294"/>
  <c r="F22" i="294"/>
  <c r="G22" i="294"/>
  <c r="D23" i="294"/>
  <c r="E23" i="294"/>
  <c r="F23" i="294"/>
  <c r="G23" i="294"/>
  <c r="D24" i="294"/>
  <c r="E24" i="294"/>
  <c r="F24" i="294"/>
  <c r="G24" i="294"/>
  <c r="D25" i="294"/>
  <c r="E25" i="294"/>
  <c r="F25" i="294"/>
  <c r="G25" i="294"/>
  <c r="D26" i="294"/>
  <c r="E26" i="294"/>
  <c r="F26" i="294"/>
  <c r="G26" i="294"/>
  <c r="D27" i="294"/>
  <c r="E27" i="294"/>
  <c r="F27" i="294"/>
  <c r="G27" i="294"/>
  <c r="D28" i="294"/>
  <c r="E28" i="294"/>
  <c r="F28" i="294"/>
  <c r="G28" i="294"/>
  <c r="D29" i="294"/>
  <c r="E29" i="294"/>
  <c r="F29" i="294"/>
  <c r="G29" i="294"/>
  <c r="D30" i="294"/>
  <c r="E30" i="294"/>
  <c r="F30" i="294"/>
  <c r="G30" i="294"/>
  <c r="D31" i="294"/>
  <c r="E31" i="294"/>
  <c r="F31" i="294"/>
  <c r="G31" i="294"/>
  <c r="D32" i="294"/>
  <c r="E32" i="294"/>
  <c r="F32" i="294"/>
  <c r="G32" i="294"/>
  <c r="D33" i="294"/>
  <c r="E33" i="294"/>
  <c r="F33" i="294"/>
  <c r="G33" i="294"/>
  <c r="D34" i="294"/>
  <c r="E34" i="294"/>
  <c r="F34" i="294"/>
  <c r="G34" i="294"/>
  <c r="D35" i="294"/>
  <c r="E35" i="294"/>
  <c r="F35" i="294"/>
  <c r="G35" i="294"/>
  <c r="D36" i="294"/>
  <c r="E36" i="294"/>
  <c r="F36" i="294"/>
  <c r="G36" i="294"/>
  <c r="D37" i="294"/>
  <c r="E37" i="294"/>
  <c r="F37" i="294"/>
  <c r="G37" i="294"/>
  <c r="D38" i="294"/>
  <c r="E38" i="294"/>
  <c r="F38" i="294"/>
  <c r="G38" i="294"/>
  <c r="D39" i="294"/>
  <c r="E39" i="294"/>
  <c r="F39" i="294"/>
  <c r="G39" i="294"/>
  <c r="D40" i="294"/>
  <c r="E40" i="294"/>
  <c r="F40" i="294"/>
  <c r="G40" i="294"/>
  <c r="D41" i="294"/>
  <c r="E41" i="294"/>
  <c r="F41" i="294"/>
  <c r="G41" i="294"/>
  <c r="D42" i="294"/>
  <c r="E42" i="294"/>
  <c r="F42" i="294"/>
  <c r="G42" i="294"/>
  <c r="D43" i="294"/>
  <c r="E43" i="294"/>
  <c r="F43" i="294"/>
  <c r="G43" i="294"/>
  <c r="D5" i="285"/>
  <c r="E5" i="285"/>
  <c r="F5" i="285"/>
  <c r="G5" i="285"/>
  <c r="D6" i="285"/>
  <c r="E6" i="285"/>
  <c r="F6" i="285"/>
  <c r="G6" i="285"/>
  <c r="D7" i="285"/>
  <c r="E7" i="285"/>
  <c r="F7" i="285"/>
  <c r="G7" i="285"/>
  <c r="D8" i="285"/>
  <c r="E8" i="285"/>
  <c r="F8" i="285"/>
  <c r="G8" i="285"/>
  <c r="D9" i="285"/>
  <c r="E9" i="285"/>
  <c r="F9" i="285"/>
  <c r="G9" i="285"/>
  <c r="D10" i="285"/>
  <c r="E10" i="285"/>
  <c r="F10" i="285"/>
  <c r="G10" i="285"/>
  <c r="D11" i="285"/>
  <c r="E11" i="285"/>
  <c r="F11" i="285"/>
  <c r="G11" i="285"/>
  <c r="D12" i="285"/>
  <c r="E12" i="285"/>
  <c r="F12" i="285"/>
  <c r="G12" i="285"/>
  <c r="D13" i="285"/>
  <c r="E13" i="285"/>
  <c r="F13" i="285"/>
  <c r="G13" i="285"/>
  <c r="D14" i="285"/>
  <c r="E14" i="285"/>
  <c r="F14" i="285"/>
  <c r="G14" i="285"/>
  <c r="D15" i="285"/>
  <c r="E15" i="285"/>
  <c r="F15" i="285"/>
  <c r="G15" i="285"/>
  <c r="D16" i="285"/>
  <c r="E16" i="285"/>
  <c r="F16" i="285"/>
  <c r="G16" i="285"/>
  <c r="D17" i="285"/>
  <c r="E17" i="285"/>
  <c r="F17" i="285"/>
  <c r="G17" i="285"/>
  <c r="D18" i="285"/>
  <c r="E18" i="285"/>
  <c r="F18" i="285"/>
  <c r="G18" i="285"/>
  <c r="D19" i="285"/>
  <c r="E19" i="285"/>
  <c r="F19" i="285"/>
  <c r="G19" i="285"/>
  <c r="D20" i="285"/>
  <c r="E20" i="285"/>
  <c r="F20" i="285"/>
  <c r="G20" i="285"/>
  <c r="D21" i="285"/>
  <c r="E21" i="285"/>
  <c r="F21" i="285"/>
  <c r="G21" i="285"/>
  <c r="D22" i="285"/>
  <c r="E22" i="285"/>
  <c r="F22" i="285"/>
  <c r="G22" i="285"/>
  <c r="D23" i="285"/>
  <c r="E23" i="285"/>
  <c r="F23" i="285"/>
  <c r="G23" i="285"/>
  <c r="D24" i="285"/>
  <c r="E24" i="285"/>
  <c r="F24" i="285"/>
  <c r="G24" i="285"/>
  <c r="D25" i="285"/>
  <c r="E25" i="285"/>
  <c r="F25" i="285"/>
  <c r="G25" i="285"/>
  <c r="D26" i="285"/>
  <c r="E26" i="285"/>
  <c r="F26" i="285"/>
  <c r="G26" i="285"/>
  <c r="D27" i="285"/>
  <c r="E27" i="285"/>
  <c r="F27" i="285"/>
  <c r="G27" i="285"/>
  <c r="D28" i="285"/>
  <c r="E28" i="285"/>
  <c r="F28" i="285"/>
  <c r="G28" i="285"/>
  <c r="D29" i="285"/>
  <c r="E29" i="285"/>
  <c r="F29" i="285"/>
  <c r="G29" i="285"/>
  <c r="D30" i="285"/>
  <c r="E30" i="285"/>
  <c r="F30" i="285"/>
  <c r="G30" i="285"/>
  <c r="D31" i="285"/>
  <c r="E31" i="285"/>
  <c r="F31" i="285"/>
  <c r="G31" i="285"/>
  <c r="D32" i="285"/>
  <c r="E32" i="285"/>
  <c r="F32" i="285"/>
  <c r="G32" i="285"/>
  <c r="D33" i="285"/>
  <c r="E33" i="285"/>
  <c r="F33" i="285"/>
  <c r="G33" i="285"/>
  <c r="D34" i="285"/>
  <c r="E34" i="285"/>
  <c r="F34" i="285"/>
  <c r="G34" i="285"/>
  <c r="D35" i="285"/>
  <c r="E35" i="285"/>
  <c r="F35" i="285"/>
  <c r="G35" i="285"/>
  <c r="D36" i="285"/>
  <c r="E36" i="285"/>
  <c r="F36" i="285"/>
  <c r="G36" i="285"/>
  <c r="D37" i="285"/>
  <c r="E37" i="285"/>
  <c r="F37" i="285"/>
  <c r="G37" i="285"/>
  <c r="D38" i="285"/>
  <c r="E38" i="285"/>
  <c r="F38" i="285"/>
  <c r="G38" i="285"/>
  <c r="D39" i="285"/>
  <c r="E39" i="285"/>
  <c r="F39" i="285"/>
  <c r="G39" i="285"/>
  <c r="D40" i="285"/>
  <c r="E40" i="285"/>
  <c r="F40" i="285"/>
  <c r="G40" i="285"/>
  <c r="D41" i="285"/>
  <c r="E41" i="285"/>
  <c r="F41" i="285"/>
  <c r="G41" i="285"/>
  <c r="D42" i="285"/>
  <c r="E42" i="285"/>
  <c r="F42" i="285"/>
  <c r="G42" i="285"/>
  <c r="D43" i="285"/>
  <c r="E43" i="285"/>
  <c r="F43" i="285"/>
  <c r="G43" i="285"/>
  <c r="G4" i="286"/>
  <c r="G4" i="288"/>
  <c r="G4" i="289"/>
  <c r="G4" i="290"/>
  <c r="G4" i="291"/>
  <c r="G4" i="292"/>
  <c r="G4" i="293"/>
  <c r="G4" i="294"/>
  <c r="G4" i="285"/>
  <c r="F4" i="286"/>
  <c r="F4" i="288"/>
  <c r="F4" i="289"/>
  <c r="F4" i="290"/>
  <c r="F4" i="291"/>
  <c r="F4" i="292"/>
  <c r="F4" i="293"/>
  <c r="F4" i="294"/>
  <c r="F4" i="285"/>
  <c r="E4" i="286"/>
  <c r="E4" i="288"/>
  <c r="E4" i="289"/>
  <c r="E4" i="290"/>
  <c r="E4" i="291"/>
  <c r="E4" i="292"/>
  <c r="E4" i="293"/>
  <c r="E4" i="294"/>
  <c r="E4" i="285"/>
  <c r="D4" i="286"/>
  <c r="D4" i="288"/>
  <c r="D4" i="289"/>
  <c r="D4" i="290"/>
  <c r="D4" i="291"/>
  <c r="D4" i="292"/>
  <c r="D4" i="293"/>
  <c r="D4" i="294"/>
  <c r="D4" i="285"/>
  <c r="D5" i="280"/>
  <c r="E5" i="280"/>
  <c r="F5" i="280"/>
  <c r="G5" i="280"/>
  <c r="D6" i="280"/>
  <c r="E6" i="280"/>
  <c r="F6" i="280"/>
  <c r="G6" i="280"/>
  <c r="D7" i="280"/>
  <c r="E7" i="280"/>
  <c r="F7" i="280"/>
  <c r="G7" i="280"/>
  <c r="D8" i="280"/>
  <c r="E8" i="280"/>
  <c r="F8" i="280"/>
  <c r="G8" i="280"/>
  <c r="D9" i="280"/>
  <c r="E9" i="280"/>
  <c r="F9" i="280"/>
  <c r="G9" i="280"/>
  <c r="D10" i="280"/>
  <c r="E10" i="280"/>
  <c r="F10" i="280"/>
  <c r="G10" i="280"/>
  <c r="D11" i="280"/>
  <c r="E11" i="280"/>
  <c r="F11" i="280"/>
  <c r="G11" i="280"/>
  <c r="D12" i="280"/>
  <c r="E12" i="280"/>
  <c r="F12" i="280"/>
  <c r="G12" i="280"/>
  <c r="D13" i="280"/>
  <c r="E13" i="280"/>
  <c r="F13" i="280"/>
  <c r="G13" i="280"/>
  <c r="D14" i="280"/>
  <c r="E14" i="280"/>
  <c r="F14" i="280"/>
  <c r="G14" i="280"/>
  <c r="D15" i="280"/>
  <c r="E15" i="280"/>
  <c r="F15" i="280"/>
  <c r="G15" i="280"/>
  <c r="D16" i="280"/>
  <c r="E16" i="280"/>
  <c r="F16" i="280"/>
  <c r="G16" i="280"/>
  <c r="D17" i="280"/>
  <c r="E17" i="280"/>
  <c r="F17" i="280"/>
  <c r="G17" i="280"/>
  <c r="D18" i="280"/>
  <c r="E18" i="280"/>
  <c r="F18" i="280"/>
  <c r="G18" i="280"/>
  <c r="D19" i="280"/>
  <c r="E19" i="280"/>
  <c r="F19" i="280"/>
  <c r="G19" i="280"/>
  <c r="D20" i="280"/>
  <c r="E20" i="280"/>
  <c r="F20" i="280"/>
  <c r="G20" i="280"/>
  <c r="D21" i="280"/>
  <c r="E21" i="280"/>
  <c r="F21" i="280"/>
  <c r="G21" i="280"/>
  <c r="D22" i="280"/>
  <c r="E22" i="280"/>
  <c r="F22" i="280"/>
  <c r="G22" i="280"/>
  <c r="D23" i="280"/>
  <c r="E23" i="280"/>
  <c r="F23" i="280"/>
  <c r="G23" i="280"/>
  <c r="D24" i="280"/>
  <c r="E24" i="280"/>
  <c r="F24" i="280"/>
  <c r="G24" i="280"/>
  <c r="D25" i="280"/>
  <c r="E25" i="280"/>
  <c r="F25" i="280"/>
  <c r="G25" i="280"/>
  <c r="D26" i="280"/>
  <c r="E26" i="280"/>
  <c r="F26" i="280"/>
  <c r="G26" i="280"/>
  <c r="D27" i="280"/>
  <c r="E27" i="280"/>
  <c r="F27" i="280"/>
  <c r="G27" i="280"/>
  <c r="D28" i="280"/>
  <c r="E28" i="280"/>
  <c r="F28" i="280"/>
  <c r="G28" i="280"/>
  <c r="D29" i="280"/>
  <c r="E29" i="280"/>
  <c r="F29" i="280"/>
  <c r="G29" i="280"/>
  <c r="D30" i="280"/>
  <c r="E30" i="280"/>
  <c r="F30" i="280"/>
  <c r="G30" i="280"/>
  <c r="D31" i="280"/>
  <c r="E31" i="280"/>
  <c r="F31" i="280"/>
  <c r="G31" i="280"/>
  <c r="D32" i="280"/>
  <c r="E32" i="280"/>
  <c r="F32" i="280"/>
  <c r="G32" i="280"/>
  <c r="D33" i="280"/>
  <c r="E33" i="280"/>
  <c r="F33" i="280"/>
  <c r="G33" i="280"/>
  <c r="D34" i="280"/>
  <c r="E34" i="280"/>
  <c r="F34" i="280"/>
  <c r="G34" i="280"/>
  <c r="D35" i="280"/>
  <c r="E35" i="280"/>
  <c r="F35" i="280"/>
  <c r="G35" i="280"/>
  <c r="D36" i="280"/>
  <c r="E36" i="280"/>
  <c r="F36" i="280"/>
  <c r="G36" i="280"/>
  <c r="D37" i="280"/>
  <c r="E37" i="280"/>
  <c r="F37" i="280"/>
  <c r="G37" i="280"/>
  <c r="D38" i="280"/>
  <c r="E38" i="280"/>
  <c r="F38" i="280"/>
  <c r="G38" i="280"/>
  <c r="D39" i="280"/>
  <c r="E39" i="280"/>
  <c r="F39" i="280"/>
  <c r="G39" i="280"/>
  <c r="D40" i="280"/>
  <c r="E40" i="280"/>
  <c r="F40" i="280"/>
  <c r="G40" i="280"/>
  <c r="D41" i="280"/>
  <c r="E41" i="280"/>
  <c r="F41" i="280"/>
  <c r="G41" i="280"/>
  <c r="D42" i="280"/>
  <c r="E42" i="280"/>
  <c r="F42" i="280"/>
  <c r="G42" i="280"/>
  <c r="D43" i="280"/>
  <c r="E43" i="280"/>
  <c r="F43" i="280"/>
  <c r="G43" i="280"/>
  <c r="D5" i="281"/>
  <c r="E5" i="281"/>
  <c r="F5" i="281"/>
  <c r="G5" i="281"/>
  <c r="D6" i="281"/>
  <c r="E6" i="281"/>
  <c r="F6" i="281"/>
  <c r="G6" i="281"/>
  <c r="D7" i="281"/>
  <c r="E7" i="281"/>
  <c r="F7" i="281"/>
  <c r="G7" i="281"/>
  <c r="D8" i="281"/>
  <c r="E8" i="281"/>
  <c r="F8" i="281"/>
  <c r="G8" i="281"/>
  <c r="D9" i="281"/>
  <c r="E9" i="281"/>
  <c r="F9" i="281"/>
  <c r="G9" i="281"/>
  <c r="D10" i="281"/>
  <c r="E10" i="281"/>
  <c r="F10" i="281"/>
  <c r="G10" i="281"/>
  <c r="D11" i="281"/>
  <c r="E11" i="281"/>
  <c r="F11" i="281"/>
  <c r="G11" i="281"/>
  <c r="D12" i="281"/>
  <c r="E12" i="281"/>
  <c r="F12" i="281"/>
  <c r="G12" i="281"/>
  <c r="D13" i="281"/>
  <c r="E13" i="281"/>
  <c r="F13" i="281"/>
  <c r="G13" i="281"/>
  <c r="D14" i="281"/>
  <c r="E14" i="281"/>
  <c r="F14" i="281"/>
  <c r="G14" i="281"/>
  <c r="D15" i="281"/>
  <c r="E15" i="281"/>
  <c r="F15" i="281"/>
  <c r="G15" i="281"/>
  <c r="D16" i="281"/>
  <c r="E16" i="281"/>
  <c r="F16" i="281"/>
  <c r="G16" i="281"/>
  <c r="D17" i="281"/>
  <c r="E17" i="281"/>
  <c r="F17" i="281"/>
  <c r="G17" i="281"/>
  <c r="D18" i="281"/>
  <c r="E18" i="281"/>
  <c r="F18" i="281"/>
  <c r="G18" i="281"/>
  <c r="D19" i="281"/>
  <c r="E19" i="281"/>
  <c r="F19" i="281"/>
  <c r="G19" i="281"/>
  <c r="D20" i="281"/>
  <c r="E20" i="281"/>
  <c r="F20" i="281"/>
  <c r="G20" i="281"/>
  <c r="D21" i="281"/>
  <c r="E21" i="281"/>
  <c r="F21" i="281"/>
  <c r="G21" i="281"/>
  <c r="D22" i="281"/>
  <c r="E22" i="281"/>
  <c r="F22" i="281"/>
  <c r="G22" i="281"/>
  <c r="D23" i="281"/>
  <c r="E23" i="281"/>
  <c r="F23" i="281"/>
  <c r="G23" i="281"/>
  <c r="D24" i="281"/>
  <c r="E24" i="281"/>
  <c r="F24" i="281"/>
  <c r="G24" i="281"/>
  <c r="D25" i="281"/>
  <c r="E25" i="281"/>
  <c r="F25" i="281"/>
  <c r="G25" i="281"/>
  <c r="D26" i="281"/>
  <c r="E26" i="281"/>
  <c r="F26" i="281"/>
  <c r="G26" i="281"/>
  <c r="D27" i="281"/>
  <c r="E27" i="281"/>
  <c r="F27" i="281"/>
  <c r="G27" i="281"/>
  <c r="D28" i="281"/>
  <c r="E28" i="281"/>
  <c r="F28" i="281"/>
  <c r="G28" i="281"/>
  <c r="D29" i="281"/>
  <c r="E29" i="281"/>
  <c r="F29" i="281"/>
  <c r="G29" i="281"/>
  <c r="D30" i="281"/>
  <c r="E30" i="281"/>
  <c r="F30" i="281"/>
  <c r="G30" i="281"/>
  <c r="D31" i="281"/>
  <c r="E31" i="281"/>
  <c r="F31" i="281"/>
  <c r="G31" i="281"/>
  <c r="D32" i="281"/>
  <c r="E32" i="281"/>
  <c r="F32" i="281"/>
  <c r="G32" i="281"/>
  <c r="D33" i="281"/>
  <c r="E33" i="281"/>
  <c r="F33" i="281"/>
  <c r="G33" i="281"/>
  <c r="D34" i="281"/>
  <c r="E34" i="281"/>
  <c r="F34" i="281"/>
  <c r="G34" i="281"/>
  <c r="D35" i="281"/>
  <c r="E35" i="281"/>
  <c r="F35" i="281"/>
  <c r="G35" i="281"/>
  <c r="D36" i="281"/>
  <c r="E36" i="281"/>
  <c r="F36" i="281"/>
  <c r="G36" i="281"/>
  <c r="D37" i="281"/>
  <c r="E37" i="281"/>
  <c r="F37" i="281"/>
  <c r="G37" i="281"/>
  <c r="D38" i="281"/>
  <c r="E38" i="281"/>
  <c r="F38" i="281"/>
  <c r="G38" i="281"/>
  <c r="D39" i="281"/>
  <c r="E39" i="281"/>
  <c r="F39" i="281"/>
  <c r="G39" i="281"/>
  <c r="D40" i="281"/>
  <c r="E40" i="281"/>
  <c r="F40" i="281"/>
  <c r="G40" i="281"/>
  <c r="D41" i="281"/>
  <c r="E41" i="281"/>
  <c r="F41" i="281"/>
  <c r="G41" i="281"/>
  <c r="D42" i="281"/>
  <c r="E42" i="281"/>
  <c r="F42" i="281"/>
  <c r="G42" i="281"/>
  <c r="D43" i="281"/>
  <c r="E43" i="281"/>
  <c r="F43" i="281"/>
  <c r="G43" i="281"/>
  <c r="D5" i="282"/>
  <c r="E5" i="282"/>
  <c r="F5" i="282"/>
  <c r="G5" i="282"/>
  <c r="D6" i="282"/>
  <c r="E6" i="282"/>
  <c r="F6" i="282"/>
  <c r="G6" i="282"/>
  <c r="D7" i="282"/>
  <c r="E7" i="282"/>
  <c r="F7" i="282"/>
  <c r="G7" i="282"/>
  <c r="D8" i="282"/>
  <c r="E8" i="282"/>
  <c r="F8" i="282"/>
  <c r="G8" i="282"/>
  <c r="D9" i="282"/>
  <c r="E9" i="282"/>
  <c r="F9" i="282"/>
  <c r="G9" i="282"/>
  <c r="D10" i="282"/>
  <c r="E10" i="282"/>
  <c r="F10" i="282"/>
  <c r="G10" i="282"/>
  <c r="D11" i="282"/>
  <c r="E11" i="282"/>
  <c r="F11" i="282"/>
  <c r="G11" i="282"/>
  <c r="D12" i="282"/>
  <c r="E12" i="282"/>
  <c r="F12" i="282"/>
  <c r="G12" i="282"/>
  <c r="D13" i="282"/>
  <c r="E13" i="282"/>
  <c r="F13" i="282"/>
  <c r="G13" i="282"/>
  <c r="D14" i="282"/>
  <c r="E14" i="282"/>
  <c r="F14" i="282"/>
  <c r="G14" i="282"/>
  <c r="D15" i="282"/>
  <c r="E15" i="282"/>
  <c r="F15" i="282"/>
  <c r="G15" i="282"/>
  <c r="D16" i="282"/>
  <c r="E16" i="282"/>
  <c r="F16" i="282"/>
  <c r="G16" i="282"/>
  <c r="D17" i="282"/>
  <c r="E17" i="282"/>
  <c r="F17" i="282"/>
  <c r="G17" i="282"/>
  <c r="D18" i="282"/>
  <c r="E18" i="282"/>
  <c r="F18" i="282"/>
  <c r="G18" i="282"/>
  <c r="D19" i="282"/>
  <c r="E19" i="282"/>
  <c r="F19" i="282"/>
  <c r="G19" i="282"/>
  <c r="D20" i="282"/>
  <c r="E20" i="282"/>
  <c r="F20" i="282"/>
  <c r="G20" i="282"/>
  <c r="D21" i="282"/>
  <c r="E21" i="282"/>
  <c r="F21" i="282"/>
  <c r="G21" i="282"/>
  <c r="D22" i="282"/>
  <c r="E22" i="282"/>
  <c r="F22" i="282"/>
  <c r="G22" i="282"/>
  <c r="D23" i="282"/>
  <c r="E23" i="282"/>
  <c r="F23" i="282"/>
  <c r="G23" i="282"/>
  <c r="D24" i="282"/>
  <c r="E24" i="282"/>
  <c r="F24" i="282"/>
  <c r="G24" i="282"/>
  <c r="D25" i="282"/>
  <c r="E25" i="282"/>
  <c r="F25" i="282"/>
  <c r="G25" i="282"/>
  <c r="D26" i="282"/>
  <c r="E26" i="282"/>
  <c r="F26" i="282"/>
  <c r="G26" i="282"/>
  <c r="D27" i="282"/>
  <c r="E27" i="282"/>
  <c r="F27" i="282"/>
  <c r="G27" i="282"/>
  <c r="D28" i="282"/>
  <c r="E28" i="282"/>
  <c r="F28" i="282"/>
  <c r="G28" i="282"/>
  <c r="D29" i="282"/>
  <c r="E29" i="282"/>
  <c r="F29" i="282"/>
  <c r="G29" i="282"/>
  <c r="D30" i="282"/>
  <c r="E30" i="282"/>
  <c r="F30" i="282"/>
  <c r="G30" i="282"/>
  <c r="D31" i="282"/>
  <c r="E31" i="282"/>
  <c r="F31" i="282"/>
  <c r="G31" i="282"/>
  <c r="D32" i="282"/>
  <c r="E32" i="282"/>
  <c r="F32" i="282"/>
  <c r="G32" i="282"/>
  <c r="D33" i="282"/>
  <c r="E33" i="282"/>
  <c r="F33" i="282"/>
  <c r="G33" i="282"/>
  <c r="D34" i="282"/>
  <c r="E34" i="282"/>
  <c r="F34" i="282"/>
  <c r="G34" i="282"/>
  <c r="D35" i="282"/>
  <c r="E35" i="282"/>
  <c r="F35" i="282"/>
  <c r="G35" i="282"/>
  <c r="D36" i="282"/>
  <c r="E36" i="282"/>
  <c r="F36" i="282"/>
  <c r="G36" i="282"/>
  <c r="D37" i="282"/>
  <c r="E37" i="282"/>
  <c r="F37" i="282"/>
  <c r="G37" i="282"/>
  <c r="D38" i="282"/>
  <c r="E38" i="282"/>
  <c r="F38" i="282"/>
  <c r="G38" i="282"/>
  <c r="D39" i="282"/>
  <c r="E39" i="282"/>
  <c r="F39" i="282"/>
  <c r="G39" i="282"/>
  <c r="D40" i="282"/>
  <c r="E40" i="282"/>
  <c r="F40" i="282"/>
  <c r="G40" i="282"/>
  <c r="D41" i="282"/>
  <c r="E41" i="282"/>
  <c r="F41" i="282"/>
  <c r="G41" i="282"/>
  <c r="D42" i="282"/>
  <c r="E42" i="282"/>
  <c r="F42" i="282"/>
  <c r="G42" i="282"/>
  <c r="D43" i="282"/>
  <c r="E43" i="282"/>
  <c r="F43" i="282"/>
  <c r="G43" i="282"/>
  <c r="D5" i="283"/>
  <c r="E5" i="283"/>
  <c r="F5" i="283"/>
  <c r="G5" i="283"/>
  <c r="D6" i="283"/>
  <c r="E6" i="283"/>
  <c r="F6" i="283"/>
  <c r="G6" i="283"/>
  <c r="D7" i="283"/>
  <c r="E7" i="283"/>
  <c r="F7" i="283"/>
  <c r="G7" i="283"/>
  <c r="D8" i="283"/>
  <c r="E8" i="283"/>
  <c r="F8" i="283"/>
  <c r="G8" i="283"/>
  <c r="D9" i="283"/>
  <c r="E9" i="283"/>
  <c r="F9" i="283"/>
  <c r="G9" i="283"/>
  <c r="D10" i="283"/>
  <c r="E10" i="283"/>
  <c r="F10" i="283"/>
  <c r="G10" i="283"/>
  <c r="D11" i="283"/>
  <c r="E11" i="283"/>
  <c r="F11" i="283"/>
  <c r="G11" i="283"/>
  <c r="D12" i="283"/>
  <c r="E12" i="283"/>
  <c r="F12" i="283"/>
  <c r="G12" i="283"/>
  <c r="D13" i="283"/>
  <c r="E13" i="283"/>
  <c r="F13" i="283"/>
  <c r="G13" i="283"/>
  <c r="D14" i="283"/>
  <c r="E14" i="283"/>
  <c r="F14" i="283"/>
  <c r="G14" i="283"/>
  <c r="D15" i="283"/>
  <c r="E15" i="283"/>
  <c r="F15" i="283"/>
  <c r="G15" i="283"/>
  <c r="D16" i="283"/>
  <c r="E16" i="283"/>
  <c r="F16" i="283"/>
  <c r="G16" i="283"/>
  <c r="D17" i="283"/>
  <c r="E17" i="283"/>
  <c r="F17" i="283"/>
  <c r="G17" i="283"/>
  <c r="D18" i="283"/>
  <c r="E18" i="283"/>
  <c r="F18" i="283"/>
  <c r="G18" i="283"/>
  <c r="D19" i="283"/>
  <c r="E19" i="283"/>
  <c r="F19" i="283"/>
  <c r="G19" i="283"/>
  <c r="D20" i="283"/>
  <c r="E20" i="283"/>
  <c r="F20" i="283"/>
  <c r="G20" i="283"/>
  <c r="D21" i="283"/>
  <c r="E21" i="283"/>
  <c r="F21" i="283"/>
  <c r="G21" i="283"/>
  <c r="D22" i="283"/>
  <c r="E22" i="283"/>
  <c r="F22" i="283"/>
  <c r="G22" i="283"/>
  <c r="D23" i="283"/>
  <c r="E23" i="283"/>
  <c r="F23" i="283"/>
  <c r="G23" i="283"/>
  <c r="D24" i="283"/>
  <c r="E24" i="283"/>
  <c r="F24" i="283"/>
  <c r="G24" i="283"/>
  <c r="D25" i="283"/>
  <c r="E25" i="283"/>
  <c r="F25" i="283"/>
  <c r="G25" i="283"/>
  <c r="D26" i="283"/>
  <c r="E26" i="283"/>
  <c r="F26" i="283"/>
  <c r="G26" i="283"/>
  <c r="D27" i="283"/>
  <c r="E27" i="283"/>
  <c r="F27" i="283"/>
  <c r="G27" i="283"/>
  <c r="D28" i="283"/>
  <c r="E28" i="283"/>
  <c r="F28" i="283"/>
  <c r="G28" i="283"/>
  <c r="D29" i="283"/>
  <c r="E29" i="283"/>
  <c r="F29" i="283"/>
  <c r="G29" i="283"/>
  <c r="D30" i="283"/>
  <c r="E30" i="283"/>
  <c r="F30" i="283"/>
  <c r="G30" i="283"/>
  <c r="D31" i="283"/>
  <c r="E31" i="283"/>
  <c r="F31" i="283"/>
  <c r="G31" i="283"/>
  <c r="D32" i="283"/>
  <c r="E32" i="283"/>
  <c r="F32" i="283"/>
  <c r="G32" i="283"/>
  <c r="D33" i="283"/>
  <c r="E33" i="283"/>
  <c r="F33" i="283"/>
  <c r="G33" i="283"/>
  <c r="D34" i="283"/>
  <c r="E34" i="283"/>
  <c r="F34" i="283"/>
  <c r="G34" i="283"/>
  <c r="D35" i="283"/>
  <c r="E35" i="283"/>
  <c r="F35" i="283"/>
  <c r="G35" i="283"/>
  <c r="D36" i="283"/>
  <c r="E36" i="283"/>
  <c r="F36" i="283"/>
  <c r="G36" i="283"/>
  <c r="D37" i="283"/>
  <c r="E37" i="283"/>
  <c r="F37" i="283"/>
  <c r="G37" i="283"/>
  <c r="D38" i="283"/>
  <c r="E38" i="283"/>
  <c r="F38" i="283"/>
  <c r="G38" i="283"/>
  <c r="D39" i="283"/>
  <c r="E39" i="283"/>
  <c r="F39" i="283"/>
  <c r="G39" i="283"/>
  <c r="D40" i="283"/>
  <c r="E40" i="283"/>
  <c r="F40" i="283"/>
  <c r="G40" i="283"/>
  <c r="D41" i="283"/>
  <c r="E41" i="283"/>
  <c r="F41" i="283"/>
  <c r="G41" i="283"/>
  <c r="D42" i="283"/>
  <c r="E42" i="283"/>
  <c r="F42" i="283"/>
  <c r="G42" i="283"/>
  <c r="D43" i="283"/>
  <c r="E43" i="283"/>
  <c r="F43" i="283"/>
  <c r="G43" i="283"/>
  <c r="D5" i="284"/>
  <c r="E5" i="284"/>
  <c r="F5" i="284"/>
  <c r="G5" i="284"/>
  <c r="D6" i="284"/>
  <c r="E6" i="284"/>
  <c r="F6" i="284"/>
  <c r="G6" i="284"/>
  <c r="D7" i="284"/>
  <c r="E7" i="284"/>
  <c r="F7" i="284"/>
  <c r="G7" i="284"/>
  <c r="D8" i="284"/>
  <c r="E8" i="284"/>
  <c r="F8" i="284"/>
  <c r="G8" i="284"/>
  <c r="D9" i="284"/>
  <c r="E9" i="284"/>
  <c r="F9" i="284"/>
  <c r="G9" i="284"/>
  <c r="D10" i="284"/>
  <c r="E10" i="284"/>
  <c r="F10" i="284"/>
  <c r="G10" i="284"/>
  <c r="D11" i="284"/>
  <c r="E11" i="284"/>
  <c r="F11" i="284"/>
  <c r="G11" i="284"/>
  <c r="D12" i="284"/>
  <c r="E12" i="284"/>
  <c r="F12" i="284"/>
  <c r="G12" i="284"/>
  <c r="D13" i="284"/>
  <c r="E13" i="284"/>
  <c r="F13" i="284"/>
  <c r="G13" i="284"/>
  <c r="D14" i="284"/>
  <c r="E14" i="284"/>
  <c r="F14" i="284"/>
  <c r="G14" i="284"/>
  <c r="D15" i="284"/>
  <c r="E15" i="284"/>
  <c r="F15" i="284"/>
  <c r="G15" i="284"/>
  <c r="D16" i="284"/>
  <c r="E16" i="284"/>
  <c r="F16" i="284"/>
  <c r="G16" i="284"/>
  <c r="D17" i="284"/>
  <c r="E17" i="284"/>
  <c r="F17" i="284"/>
  <c r="G17" i="284"/>
  <c r="D18" i="284"/>
  <c r="E18" i="284"/>
  <c r="F18" i="284"/>
  <c r="G18" i="284"/>
  <c r="D19" i="284"/>
  <c r="E19" i="284"/>
  <c r="F19" i="284"/>
  <c r="G19" i="284"/>
  <c r="D20" i="284"/>
  <c r="E20" i="284"/>
  <c r="F20" i="284"/>
  <c r="G20" i="284"/>
  <c r="D21" i="284"/>
  <c r="E21" i="284"/>
  <c r="F21" i="284"/>
  <c r="G21" i="284"/>
  <c r="D22" i="284"/>
  <c r="E22" i="284"/>
  <c r="F22" i="284"/>
  <c r="G22" i="284"/>
  <c r="D23" i="284"/>
  <c r="E23" i="284"/>
  <c r="F23" i="284"/>
  <c r="G23" i="284"/>
  <c r="D24" i="284"/>
  <c r="E24" i="284"/>
  <c r="F24" i="284"/>
  <c r="G24" i="284"/>
  <c r="D25" i="284"/>
  <c r="E25" i="284"/>
  <c r="F25" i="284"/>
  <c r="G25" i="284"/>
  <c r="D26" i="284"/>
  <c r="E26" i="284"/>
  <c r="F26" i="284"/>
  <c r="G26" i="284"/>
  <c r="D27" i="284"/>
  <c r="E27" i="284"/>
  <c r="F27" i="284"/>
  <c r="G27" i="284"/>
  <c r="D28" i="284"/>
  <c r="E28" i="284"/>
  <c r="F28" i="284"/>
  <c r="G28" i="284"/>
  <c r="D29" i="284"/>
  <c r="E29" i="284"/>
  <c r="F29" i="284"/>
  <c r="G29" i="284"/>
  <c r="D30" i="284"/>
  <c r="E30" i="284"/>
  <c r="F30" i="284"/>
  <c r="G30" i="284"/>
  <c r="D31" i="284"/>
  <c r="E31" i="284"/>
  <c r="F31" i="284"/>
  <c r="G31" i="284"/>
  <c r="D32" i="284"/>
  <c r="E32" i="284"/>
  <c r="F32" i="284"/>
  <c r="G32" i="284"/>
  <c r="D33" i="284"/>
  <c r="E33" i="284"/>
  <c r="F33" i="284"/>
  <c r="G33" i="284"/>
  <c r="D34" i="284"/>
  <c r="E34" i="284"/>
  <c r="F34" i="284"/>
  <c r="G34" i="284"/>
  <c r="D35" i="284"/>
  <c r="E35" i="284"/>
  <c r="F35" i="284"/>
  <c r="G35" i="284"/>
  <c r="D36" i="284"/>
  <c r="E36" i="284"/>
  <c r="F36" i="284"/>
  <c r="G36" i="284"/>
  <c r="D37" i="284"/>
  <c r="E37" i="284"/>
  <c r="F37" i="284"/>
  <c r="G37" i="284"/>
  <c r="D38" i="284"/>
  <c r="E38" i="284"/>
  <c r="F38" i="284"/>
  <c r="G38" i="284"/>
  <c r="D39" i="284"/>
  <c r="E39" i="284"/>
  <c r="F39" i="284"/>
  <c r="G39" i="284"/>
  <c r="D40" i="284"/>
  <c r="E40" i="284"/>
  <c r="F40" i="284"/>
  <c r="G40" i="284"/>
  <c r="D41" i="284"/>
  <c r="E41" i="284"/>
  <c r="F41" i="284"/>
  <c r="G41" i="284"/>
  <c r="D42" i="284"/>
  <c r="E42" i="284"/>
  <c r="F42" i="284"/>
  <c r="G42" i="284"/>
  <c r="D43" i="284"/>
  <c r="E43" i="284"/>
  <c r="F43" i="284"/>
  <c r="G43" i="284"/>
  <c r="D5" i="279"/>
  <c r="E5" i="279"/>
  <c r="F5" i="279"/>
  <c r="G5" i="279"/>
  <c r="D6" i="279"/>
  <c r="E6" i="279"/>
  <c r="F6" i="279"/>
  <c r="G6" i="279"/>
  <c r="D7" i="279"/>
  <c r="E7" i="279"/>
  <c r="F7" i="279"/>
  <c r="G7" i="279"/>
  <c r="D8" i="279"/>
  <c r="E8" i="279"/>
  <c r="F8" i="279"/>
  <c r="G8" i="279"/>
  <c r="D9" i="279"/>
  <c r="E9" i="279"/>
  <c r="F9" i="279"/>
  <c r="G9" i="279"/>
  <c r="D10" i="279"/>
  <c r="E10" i="279"/>
  <c r="F10" i="279"/>
  <c r="G10" i="279"/>
  <c r="D11" i="279"/>
  <c r="E11" i="279"/>
  <c r="F11" i="279"/>
  <c r="G11" i="279"/>
  <c r="D12" i="279"/>
  <c r="E12" i="279"/>
  <c r="F12" i="279"/>
  <c r="G12" i="279"/>
  <c r="D13" i="279"/>
  <c r="E13" i="279"/>
  <c r="F13" i="279"/>
  <c r="G13" i="279"/>
  <c r="D14" i="279"/>
  <c r="E14" i="279"/>
  <c r="F14" i="279"/>
  <c r="G14" i="279"/>
  <c r="D15" i="279"/>
  <c r="E15" i="279"/>
  <c r="F15" i="279"/>
  <c r="G15" i="279"/>
  <c r="D16" i="279"/>
  <c r="E16" i="279"/>
  <c r="F16" i="279"/>
  <c r="G16" i="279"/>
  <c r="D17" i="279"/>
  <c r="E17" i="279"/>
  <c r="F17" i="279"/>
  <c r="G17" i="279"/>
  <c r="D18" i="279"/>
  <c r="E18" i="279"/>
  <c r="F18" i="279"/>
  <c r="G18" i="279"/>
  <c r="D19" i="279"/>
  <c r="E19" i="279"/>
  <c r="F19" i="279"/>
  <c r="G19" i="279"/>
  <c r="D20" i="279"/>
  <c r="E20" i="279"/>
  <c r="F20" i="279"/>
  <c r="G20" i="279"/>
  <c r="D21" i="279"/>
  <c r="E21" i="279"/>
  <c r="F21" i="279"/>
  <c r="G21" i="279"/>
  <c r="D22" i="279"/>
  <c r="E22" i="279"/>
  <c r="F22" i="279"/>
  <c r="G22" i="279"/>
  <c r="D23" i="279"/>
  <c r="E23" i="279"/>
  <c r="F23" i="279"/>
  <c r="G23" i="279"/>
  <c r="D24" i="279"/>
  <c r="E24" i="279"/>
  <c r="F24" i="279"/>
  <c r="G24" i="279"/>
  <c r="D25" i="279"/>
  <c r="E25" i="279"/>
  <c r="F25" i="279"/>
  <c r="G25" i="279"/>
  <c r="D26" i="279"/>
  <c r="E26" i="279"/>
  <c r="F26" i="279"/>
  <c r="G26" i="279"/>
  <c r="D27" i="279"/>
  <c r="E27" i="279"/>
  <c r="F27" i="279"/>
  <c r="G27" i="279"/>
  <c r="D28" i="279"/>
  <c r="E28" i="279"/>
  <c r="F28" i="279"/>
  <c r="G28" i="279"/>
  <c r="D29" i="279"/>
  <c r="E29" i="279"/>
  <c r="F29" i="279"/>
  <c r="G29" i="279"/>
  <c r="D30" i="279"/>
  <c r="E30" i="279"/>
  <c r="F30" i="279"/>
  <c r="G30" i="279"/>
  <c r="D31" i="279"/>
  <c r="E31" i="279"/>
  <c r="F31" i="279"/>
  <c r="G31" i="279"/>
  <c r="D32" i="279"/>
  <c r="E32" i="279"/>
  <c r="F32" i="279"/>
  <c r="G32" i="279"/>
  <c r="D33" i="279"/>
  <c r="E33" i="279"/>
  <c r="F33" i="279"/>
  <c r="G33" i="279"/>
  <c r="D34" i="279"/>
  <c r="E34" i="279"/>
  <c r="F34" i="279"/>
  <c r="G34" i="279"/>
  <c r="D35" i="279"/>
  <c r="E35" i="279"/>
  <c r="F35" i="279"/>
  <c r="G35" i="279"/>
  <c r="D36" i="279"/>
  <c r="E36" i="279"/>
  <c r="F36" i="279"/>
  <c r="G36" i="279"/>
  <c r="D37" i="279"/>
  <c r="E37" i="279"/>
  <c r="F37" i="279"/>
  <c r="G37" i="279"/>
  <c r="D38" i="279"/>
  <c r="E38" i="279"/>
  <c r="F38" i="279"/>
  <c r="G38" i="279"/>
  <c r="D39" i="279"/>
  <c r="E39" i="279"/>
  <c r="F39" i="279"/>
  <c r="G39" i="279"/>
  <c r="D40" i="279"/>
  <c r="E40" i="279"/>
  <c r="F40" i="279"/>
  <c r="G40" i="279"/>
  <c r="D41" i="279"/>
  <c r="E41" i="279"/>
  <c r="F41" i="279"/>
  <c r="G41" i="279"/>
  <c r="D42" i="279"/>
  <c r="E42" i="279"/>
  <c r="F42" i="279"/>
  <c r="G42" i="279"/>
  <c r="D43" i="279"/>
  <c r="E43" i="279"/>
  <c r="F43" i="279"/>
  <c r="G43" i="279"/>
  <c r="G4" i="280"/>
  <c r="G4" i="281"/>
  <c r="G4" i="282"/>
  <c r="G4" i="283"/>
  <c r="G4" i="284"/>
  <c r="G4" i="279"/>
  <c r="F4" i="280"/>
  <c r="F4" i="281"/>
  <c r="F4" i="282"/>
  <c r="F4" i="283"/>
  <c r="F4" i="284"/>
  <c r="F4" i="279"/>
  <c r="E4" i="280"/>
  <c r="E4" i="281"/>
  <c r="E4" i="282"/>
  <c r="E4" i="283"/>
  <c r="E4" i="284"/>
  <c r="E4" i="279"/>
  <c r="D4" i="280"/>
  <c r="D4" i="281"/>
  <c r="D4" i="282"/>
  <c r="D4" i="283"/>
  <c r="D4" i="284"/>
  <c r="D4" i="279"/>
  <c r="D5" i="271"/>
  <c r="E5" i="271"/>
  <c r="F5" i="271"/>
  <c r="G5" i="271"/>
  <c r="D6" i="271"/>
  <c r="E6" i="271"/>
  <c r="F6" i="271"/>
  <c r="G6" i="271"/>
  <c r="D7" i="271"/>
  <c r="E7" i="271"/>
  <c r="F7" i="271"/>
  <c r="G7" i="271"/>
  <c r="D8" i="271"/>
  <c r="E8" i="271"/>
  <c r="F8" i="271"/>
  <c r="G8" i="271"/>
  <c r="D9" i="271"/>
  <c r="E9" i="271"/>
  <c r="F9" i="271"/>
  <c r="G9" i="271"/>
  <c r="D10" i="271"/>
  <c r="E10" i="271"/>
  <c r="F10" i="271"/>
  <c r="G10" i="271"/>
  <c r="D11" i="271"/>
  <c r="E11" i="271"/>
  <c r="F11" i="271"/>
  <c r="G11" i="271"/>
  <c r="D12" i="271"/>
  <c r="E12" i="271"/>
  <c r="F12" i="271"/>
  <c r="G12" i="271"/>
  <c r="D13" i="271"/>
  <c r="E13" i="271"/>
  <c r="F13" i="271"/>
  <c r="G13" i="271"/>
  <c r="D14" i="271"/>
  <c r="E14" i="271"/>
  <c r="F14" i="271"/>
  <c r="G14" i="271"/>
  <c r="D15" i="271"/>
  <c r="E15" i="271"/>
  <c r="F15" i="271"/>
  <c r="G15" i="271"/>
  <c r="D16" i="271"/>
  <c r="E16" i="271"/>
  <c r="F16" i="271"/>
  <c r="G16" i="271"/>
  <c r="D17" i="271"/>
  <c r="E17" i="271"/>
  <c r="F17" i="271"/>
  <c r="G17" i="271"/>
  <c r="D18" i="271"/>
  <c r="E18" i="271"/>
  <c r="F18" i="271"/>
  <c r="G18" i="271"/>
  <c r="D19" i="271"/>
  <c r="E19" i="271"/>
  <c r="F19" i="271"/>
  <c r="G19" i="271"/>
  <c r="D20" i="271"/>
  <c r="E20" i="271"/>
  <c r="F20" i="271"/>
  <c r="G20" i="271"/>
  <c r="D21" i="271"/>
  <c r="E21" i="271"/>
  <c r="F21" i="271"/>
  <c r="G21" i="271"/>
  <c r="D22" i="271"/>
  <c r="E22" i="271"/>
  <c r="F22" i="271"/>
  <c r="G22" i="271"/>
  <c r="D23" i="271"/>
  <c r="E23" i="271"/>
  <c r="F23" i="271"/>
  <c r="G23" i="271"/>
  <c r="D24" i="271"/>
  <c r="E24" i="271"/>
  <c r="F24" i="271"/>
  <c r="G24" i="271"/>
  <c r="D25" i="271"/>
  <c r="E25" i="271"/>
  <c r="F25" i="271"/>
  <c r="G25" i="271"/>
  <c r="D26" i="271"/>
  <c r="E26" i="271"/>
  <c r="F26" i="271"/>
  <c r="G26" i="271"/>
  <c r="D27" i="271"/>
  <c r="E27" i="271"/>
  <c r="F27" i="271"/>
  <c r="G27" i="271"/>
  <c r="D28" i="271"/>
  <c r="E28" i="271"/>
  <c r="F28" i="271"/>
  <c r="G28" i="271"/>
  <c r="D29" i="271"/>
  <c r="E29" i="271"/>
  <c r="F29" i="271"/>
  <c r="G29" i="271"/>
  <c r="D30" i="271"/>
  <c r="E30" i="271"/>
  <c r="F30" i="271"/>
  <c r="G30" i="271"/>
  <c r="D31" i="271"/>
  <c r="E31" i="271"/>
  <c r="F31" i="271"/>
  <c r="G31" i="271"/>
  <c r="D32" i="271"/>
  <c r="E32" i="271"/>
  <c r="F32" i="271"/>
  <c r="G32" i="271"/>
  <c r="D33" i="271"/>
  <c r="E33" i="271"/>
  <c r="F33" i="271"/>
  <c r="G33" i="271"/>
  <c r="D34" i="271"/>
  <c r="E34" i="271"/>
  <c r="F34" i="271"/>
  <c r="G34" i="271"/>
  <c r="D35" i="271"/>
  <c r="E35" i="271"/>
  <c r="F35" i="271"/>
  <c r="G35" i="271"/>
  <c r="D36" i="271"/>
  <c r="E36" i="271"/>
  <c r="F36" i="271"/>
  <c r="G36" i="271"/>
  <c r="D37" i="271"/>
  <c r="E37" i="271"/>
  <c r="F37" i="271"/>
  <c r="G37" i="271"/>
  <c r="D38" i="271"/>
  <c r="E38" i="271"/>
  <c r="F38" i="271"/>
  <c r="G38" i="271"/>
  <c r="D39" i="271"/>
  <c r="E39" i="271"/>
  <c r="F39" i="271"/>
  <c r="G39" i="271"/>
  <c r="D40" i="271"/>
  <c r="E40" i="271"/>
  <c r="F40" i="271"/>
  <c r="G40" i="271"/>
  <c r="D41" i="271"/>
  <c r="E41" i="271"/>
  <c r="F41" i="271"/>
  <c r="G41" i="271"/>
  <c r="D42" i="271"/>
  <c r="E42" i="271"/>
  <c r="F42" i="271"/>
  <c r="G42" i="271"/>
  <c r="D43" i="271"/>
  <c r="E43" i="271"/>
  <c r="F43" i="271"/>
  <c r="G43" i="271"/>
  <c r="D5" i="272"/>
  <c r="E5" i="272"/>
  <c r="F5" i="272"/>
  <c r="G5" i="272"/>
  <c r="D6" i="272"/>
  <c r="E6" i="272"/>
  <c r="F6" i="272"/>
  <c r="G6" i="272"/>
  <c r="D7" i="272"/>
  <c r="E7" i="272"/>
  <c r="F7" i="272"/>
  <c r="G7" i="272"/>
  <c r="D8" i="272"/>
  <c r="E8" i="272"/>
  <c r="F8" i="272"/>
  <c r="G8" i="272"/>
  <c r="D9" i="272"/>
  <c r="E9" i="272"/>
  <c r="F9" i="272"/>
  <c r="G9" i="272"/>
  <c r="D10" i="272"/>
  <c r="E10" i="272"/>
  <c r="F10" i="272"/>
  <c r="G10" i="272"/>
  <c r="D11" i="272"/>
  <c r="E11" i="272"/>
  <c r="F11" i="272"/>
  <c r="G11" i="272"/>
  <c r="D12" i="272"/>
  <c r="E12" i="272"/>
  <c r="F12" i="272"/>
  <c r="G12" i="272"/>
  <c r="D13" i="272"/>
  <c r="E13" i="272"/>
  <c r="F13" i="272"/>
  <c r="G13" i="272"/>
  <c r="D14" i="272"/>
  <c r="E14" i="272"/>
  <c r="F14" i="272"/>
  <c r="G14" i="272"/>
  <c r="D15" i="272"/>
  <c r="E15" i="272"/>
  <c r="F15" i="272"/>
  <c r="G15" i="272"/>
  <c r="D16" i="272"/>
  <c r="E16" i="272"/>
  <c r="F16" i="272"/>
  <c r="G16" i="272"/>
  <c r="D17" i="272"/>
  <c r="E17" i="272"/>
  <c r="F17" i="272"/>
  <c r="G17" i="272"/>
  <c r="D18" i="272"/>
  <c r="E18" i="272"/>
  <c r="F18" i="272"/>
  <c r="G18" i="272"/>
  <c r="D19" i="272"/>
  <c r="E19" i="272"/>
  <c r="F19" i="272"/>
  <c r="G19" i="272"/>
  <c r="D20" i="272"/>
  <c r="E20" i="272"/>
  <c r="F20" i="272"/>
  <c r="G20" i="272"/>
  <c r="D21" i="272"/>
  <c r="E21" i="272"/>
  <c r="F21" i="272"/>
  <c r="G21" i="272"/>
  <c r="D22" i="272"/>
  <c r="E22" i="272"/>
  <c r="F22" i="272"/>
  <c r="G22" i="272"/>
  <c r="D23" i="272"/>
  <c r="E23" i="272"/>
  <c r="F23" i="272"/>
  <c r="G23" i="272"/>
  <c r="D24" i="272"/>
  <c r="E24" i="272"/>
  <c r="F24" i="272"/>
  <c r="G24" i="272"/>
  <c r="D25" i="272"/>
  <c r="E25" i="272"/>
  <c r="F25" i="272"/>
  <c r="G25" i="272"/>
  <c r="D26" i="272"/>
  <c r="E26" i="272"/>
  <c r="F26" i="272"/>
  <c r="G26" i="272"/>
  <c r="D27" i="272"/>
  <c r="E27" i="272"/>
  <c r="F27" i="272"/>
  <c r="G27" i="272"/>
  <c r="D28" i="272"/>
  <c r="E28" i="272"/>
  <c r="F28" i="272"/>
  <c r="G28" i="272"/>
  <c r="D29" i="272"/>
  <c r="E29" i="272"/>
  <c r="F29" i="272"/>
  <c r="G29" i="272"/>
  <c r="D30" i="272"/>
  <c r="E30" i="272"/>
  <c r="F30" i="272"/>
  <c r="G30" i="272"/>
  <c r="D31" i="272"/>
  <c r="E31" i="272"/>
  <c r="F31" i="272"/>
  <c r="G31" i="272"/>
  <c r="D32" i="272"/>
  <c r="E32" i="272"/>
  <c r="F32" i="272"/>
  <c r="G32" i="272"/>
  <c r="D33" i="272"/>
  <c r="E33" i="272"/>
  <c r="F33" i="272"/>
  <c r="G33" i="272"/>
  <c r="D34" i="272"/>
  <c r="E34" i="272"/>
  <c r="F34" i="272"/>
  <c r="G34" i="272"/>
  <c r="D35" i="272"/>
  <c r="E35" i="272"/>
  <c r="F35" i="272"/>
  <c r="G35" i="272"/>
  <c r="D36" i="272"/>
  <c r="E36" i="272"/>
  <c r="F36" i="272"/>
  <c r="G36" i="272"/>
  <c r="D37" i="272"/>
  <c r="E37" i="272"/>
  <c r="F37" i="272"/>
  <c r="G37" i="272"/>
  <c r="D38" i="272"/>
  <c r="E38" i="272"/>
  <c r="F38" i="272"/>
  <c r="G38" i="272"/>
  <c r="D39" i="272"/>
  <c r="E39" i="272"/>
  <c r="F39" i="272"/>
  <c r="G39" i="272"/>
  <c r="D40" i="272"/>
  <c r="E40" i="272"/>
  <c r="F40" i="272"/>
  <c r="G40" i="272"/>
  <c r="D41" i="272"/>
  <c r="E41" i="272"/>
  <c r="F41" i="272"/>
  <c r="G41" i="272"/>
  <c r="D42" i="272"/>
  <c r="E42" i="272"/>
  <c r="F42" i="272"/>
  <c r="G42" i="272"/>
  <c r="D43" i="272"/>
  <c r="E43" i="272"/>
  <c r="F43" i="272"/>
  <c r="G43" i="272"/>
  <c r="D5" i="273"/>
  <c r="E5" i="273"/>
  <c r="F5" i="273"/>
  <c r="G5" i="273"/>
  <c r="D6" i="273"/>
  <c r="E6" i="273"/>
  <c r="F6" i="273"/>
  <c r="G6" i="273"/>
  <c r="D7" i="273"/>
  <c r="E7" i="273"/>
  <c r="F7" i="273"/>
  <c r="G7" i="273"/>
  <c r="D8" i="273"/>
  <c r="E8" i="273"/>
  <c r="F8" i="273"/>
  <c r="G8" i="273"/>
  <c r="D9" i="273"/>
  <c r="E9" i="273"/>
  <c r="F9" i="273"/>
  <c r="G9" i="273"/>
  <c r="D10" i="273"/>
  <c r="E10" i="273"/>
  <c r="F10" i="273"/>
  <c r="G10" i="273"/>
  <c r="D11" i="273"/>
  <c r="E11" i="273"/>
  <c r="F11" i="273"/>
  <c r="G11" i="273"/>
  <c r="D12" i="273"/>
  <c r="E12" i="273"/>
  <c r="F12" i="273"/>
  <c r="G12" i="273"/>
  <c r="D13" i="273"/>
  <c r="E13" i="273"/>
  <c r="F13" i="273"/>
  <c r="G13" i="273"/>
  <c r="D14" i="273"/>
  <c r="E14" i="273"/>
  <c r="F14" i="273"/>
  <c r="G14" i="273"/>
  <c r="D15" i="273"/>
  <c r="E15" i="273"/>
  <c r="F15" i="273"/>
  <c r="G15" i="273"/>
  <c r="D16" i="273"/>
  <c r="E16" i="273"/>
  <c r="F16" i="273"/>
  <c r="G16" i="273"/>
  <c r="D17" i="273"/>
  <c r="E17" i="273"/>
  <c r="F17" i="273"/>
  <c r="G17" i="273"/>
  <c r="D18" i="273"/>
  <c r="E18" i="273"/>
  <c r="F18" i="273"/>
  <c r="G18" i="273"/>
  <c r="D19" i="273"/>
  <c r="E19" i="273"/>
  <c r="F19" i="273"/>
  <c r="G19" i="273"/>
  <c r="D20" i="273"/>
  <c r="E20" i="273"/>
  <c r="F20" i="273"/>
  <c r="G20" i="273"/>
  <c r="D21" i="273"/>
  <c r="E21" i="273"/>
  <c r="F21" i="273"/>
  <c r="G21" i="273"/>
  <c r="D22" i="273"/>
  <c r="E22" i="273"/>
  <c r="F22" i="273"/>
  <c r="G22" i="273"/>
  <c r="D23" i="273"/>
  <c r="E23" i="273"/>
  <c r="F23" i="273"/>
  <c r="G23" i="273"/>
  <c r="D24" i="273"/>
  <c r="E24" i="273"/>
  <c r="F24" i="273"/>
  <c r="G24" i="273"/>
  <c r="D25" i="273"/>
  <c r="E25" i="273"/>
  <c r="F25" i="273"/>
  <c r="G25" i="273"/>
  <c r="D26" i="273"/>
  <c r="E26" i="273"/>
  <c r="F26" i="273"/>
  <c r="G26" i="273"/>
  <c r="D27" i="273"/>
  <c r="E27" i="273"/>
  <c r="F27" i="273"/>
  <c r="G27" i="273"/>
  <c r="D28" i="273"/>
  <c r="E28" i="273"/>
  <c r="F28" i="273"/>
  <c r="G28" i="273"/>
  <c r="D29" i="273"/>
  <c r="E29" i="273"/>
  <c r="F29" i="273"/>
  <c r="G29" i="273"/>
  <c r="D30" i="273"/>
  <c r="E30" i="273"/>
  <c r="F30" i="273"/>
  <c r="G30" i="273"/>
  <c r="D31" i="273"/>
  <c r="E31" i="273"/>
  <c r="F31" i="273"/>
  <c r="G31" i="273"/>
  <c r="D32" i="273"/>
  <c r="E32" i="273"/>
  <c r="F32" i="273"/>
  <c r="G32" i="273"/>
  <c r="D33" i="273"/>
  <c r="E33" i="273"/>
  <c r="F33" i="273"/>
  <c r="G33" i="273"/>
  <c r="D34" i="273"/>
  <c r="E34" i="273"/>
  <c r="F34" i="273"/>
  <c r="G34" i="273"/>
  <c r="D35" i="273"/>
  <c r="E35" i="273"/>
  <c r="F35" i="273"/>
  <c r="G35" i="273"/>
  <c r="D36" i="273"/>
  <c r="E36" i="273"/>
  <c r="F36" i="273"/>
  <c r="G36" i="273"/>
  <c r="D37" i="273"/>
  <c r="E37" i="273"/>
  <c r="F37" i="273"/>
  <c r="G37" i="273"/>
  <c r="D38" i="273"/>
  <c r="E38" i="273"/>
  <c r="F38" i="273"/>
  <c r="G38" i="273"/>
  <c r="D39" i="273"/>
  <c r="E39" i="273"/>
  <c r="F39" i="273"/>
  <c r="G39" i="273"/>
  <c r="D40" i="273"/>
  <c r="E40" i="273"/>
  <c r="F40" i="273"/>
  <c r="G40" i="273"/>
  <c r="D41" i="273"/>
  <c r="E41" i="273"/>
  <c r="F41" i="273"/>
  <c r="G41" i="273"/>
  <c r="D42" i="273"/>
  <c r="E42" i="273"/>
  <c r="F42" i="273"/>
  <c r="G42" i="273"/>
  <c r="D43" i="273"/>
  <c r="E43" i="273"/>
  <c r="F43" i="273"/>
  <c r="G43" i="273"/>
  <c r="D5" i="274"/>
  <c r="E5" i="274"/>
  <c r="F5" i="274"/>
  <c r="G5" i="274"/>
  <c r="D6" i="274"/>
  <c r="E6" i="274"/>
  <c r="F6" i="274"/>
  <c r="G6" i="274"/>
  <c r="D7" i="274"/>
  <c r="E7" i="274"/>
  <c r="F7" i="274"/>
  <c r="G7" i="274"/>
  <c r="D8" i="274"/>
  <c r="E8" i="274"/>
  <c r="F8" i="274"/>
  <c r="G8" i="274"/>
  <c r="D9" i="274"/>
  <c r="E9" i="274"/>
  <c r="F9" i="274"/>
  <c r="G9" i="274"/>
  <c r="D10" i="274"/>
  <c r="E10" i="274"/>
  <c r="F10" i="274"/>
  <c r="G10" i="274"/>
  <c r="D11" i="274"/>
  <c r="E11" i="274"/>
  <c r="F11" i="274"/>
  <c r="G11" i="274"/>
  <c r="D12" i="274"/>
  <c r="E12" i="274"/>
  <c r="F12" i="274"/>
  <c r="G12" i="274"/>
  <c r="D13" i="274"/>
  <c r="E13" i="274"/>
  <c r="F13" i="274"/>
  <c r="G13" i="274"/>
  <c r="D14" i="274"/>
  <c r="E14" i="274"/>
  <c r="F14" i="274"/>
  <c r="G14" i="274"/>
  <c r="D15" i="274"/>
  <c r="E15" i="274"/>
  <c r="F15" i="274"/>
  <c r="G15" i="274"/>
  <c r="D16" i="274"/>
  <c r="E16" i="274"/>
  <c r="F16" i="274"/>
  <c r="G16" i="274"/>
  <c r="D17" i="274"/>
  <c r="E17" i="274"/>
  <c r="F17" i="274"/>
  <c r="G17" i="274"/>
  <c r="D18" i="274"/>
  <c r="E18" i="274"/>
  <c r="F18" i="274"/>
  <c r="G18" i="274"/>
  <c r="D19" i="274"/>
  <c r="E19" i="274"/>
  <c r="F19" i="274"/>
  <c r="G19" i="274"/>
  <c r="D20" i="274"/>
  <c r="E20" i="274"/>
  <c r="F20" i="274"/>
  <c r="G20" i="274"/>
  <c r="D21" i="274"/>
  <c r="E21" i="274"/>
  <c r="F21" i="274"/>
  <c r="G21" i="274"/>
  <c r="D22" i="274"/>
  <c r="E22" i="274"/>
  <c r="F22" i="274"/>
  <c r="G22" i="274"/>
  <c r="D23" i="274"/>
  <c r="E23" i="274"/>
  <c r="F23" i="274"/>
  <c r="G23" i="274"/>
  <c r="D24" i="274"/>
  <c r="E24" i="274"/>
  <c r="F24" i="274"/>
  <c r="G24" i="274"/>
  <c r="D25" i="274"/>
  <c r="E25" i="274"/>
  <c r="F25" i="274"/>
  <c r="G25" i="274"/>
  <c r="D26" i="274"/>
  <c r="E26" i="274"/>
  <c r="F26" i="274"/>
  <c r="G26" i="274"/>
  <c r="D27" i="274"/>
  <c r="E27" i="274"/>
  <c r="F27" i="274"/>
  <c r="G27" i="274"/>
  <c r="D28" i="274"/>
  <c r="E28" i="274"/>
  <c r="F28" i="274"/>
  <c r="G28" i="274"/>
  <c r="D29" i="274"/>
  <c r="E29" i="274"/>
  <c r="F29" i="274"/>
  <c r="G29" i="274"/>
  <c r="D30" i="274"/>
  <c r="E30" i="274"/>
  <c r="F30" i="274"/>
  <c r="G30" i="274"/>
  <c r="D31" i="274"/>
  <c r="E31" i="274"/>
  <c r="F31" i="274"/>
  <c r="G31" i="274"/>
  <c r="D32" i="274"/>
  <c r="E32" i="274"/>
  <c r="F32" i="274"/>
  <c r="G32" i="274"/>
  <c r="D33" i="274"/>
  <c r="E33" i="274"/>
  <c r="F33" i="274"/>
  <c r="G33" i="274"/>
  <c r="D34" i="274"/>
  <c r="E34" i="274"/>
  <c r="F34" i="274"/>
  <c r="G34" i="274"/>
  <c r="D35" i="274"/>
  <c r="E35" i="274"/>
  <c r="F35" i="274"/>
  <c r="G35" i="274"/>
  <c r="D36" i="274"/>
  <c r="E36" i="274"/>
  <c r="F36" i="274"/>
  <c r="G36" i="274"/>
  <c r="D37" i="274"/>
  <c r="E37" i="274"/>
  <c r="F37" i="274"/>
  <c r="G37" i="274"/>
  <c r="D38" i="274"/>
  <c r="E38" i="274"/>
  <c r="F38" i="274"/>
  <c r="G38" i="274"/>
  <c r="D39" i="274"/>
  <c r="E39" i="274"/>
  <c r="F39" i="274"/>
  <c r="G39" i="274"/>
  <c r="D40" i="274"/>
  <c r="E40" i="274"/>
  <c r="F40" i="274"/>
  <c r="G40" i="274"/>
  <c r="D41" i="274"/>
  <c r="E41" i="274"/>
  <c r="F41" i="274"/>
  <c r="G41" i="274"/>
  <c r="D42" i="274"/>
  <c r="E42" i="274"/>
  <c r="F42" i="274"/>
  <c r="G42" i="274"/>
  <c r="D43" i="274"/>
  <c r="E43" i="274"/>
  <c r="F43" i="274"/>
  <c r="G43" i="274"/>
  <c r="D5" i="275"/>
  <c r="E5" i="275"/>
  <c r="F5" i="275"/>
  <c r="G5" i="275"/>
  <c r="D6" i="275"/>
  <c r="E6" i="275"/>
  <c r="F6" i="275"/>
  <c r="G6" i="275"/>
  <c r="D7" i="275"/>
  <c r="E7" i="275"/>
  <c r="F7" i="275"/>
  <c r="G7" i="275"/>
  <c r="D8" i="275"/>
  <c r="E8" i="275"/>
  <c r="F8" i="275"/>
  <c r="G8" i="275"/>
  <c r="D9" i="275"/>
  <c r="E9" i="275"/>
  <c r="F9" i="275"/>
  <c r="G9" i="275"/>
  <c r="D10" i="275"/>
  <c r="E10" i="275"/>
  <c r="F10" i="275"/>
  <c r="G10" i="275"/>
  <c r="D11" i="275"/>
  <c r="E11" i="275"/>
  <c r="F11" i="275"/>
  <c r="G11" i="275"/>
  <c r="D12" i="275"/>
  <c r="E12" i="275"/>
  <c r="F12" i="275"/>
  <c r="G12" i="275"/>
  <c r="D13" i="275"/>
  <c r="E13" i="275"/>
  <c r="F13" i="275"/>
  <c r="G13" i="275"/>
  <c r="D14" i="275"/>
  <c r="E14" i="275"/>
  <c r="F14" i="275"/>
  <c r="G14" i="275"/>
  <c r="D15" i="275"/>
  <c r="E15" i="275"/>
  <c r="F15" i="275"/>
  <c r="G15" i="275"/>
  <c r="D16" i="275"/>
  <c r="E16" i="275"/>
  <c r="F16" i="275"/>
  <c r="G16" i="275"/>
  <c r="D17" i="275"/>
  <c r="E17" i="275"/>
  <c r="F17" i="275"/>
  <c r="G17" i="275"/>
  <c r="D18" i="275"/>
  <c r="E18" i="275"/>
  <c r="F18" i="275"/>
  <c r="G18" i="275"/>
  <c r="D19" i="275"/>
  <c r="E19" i="275"/>
  <c r="F19" i="275"/>
  <c r="G19" i="275"/>
  <c r="D20" i="275"/>
  <c r="E20" i="275"/>
  <c r="F20" i="275"/>
  <c r="G20" i="275"/>
  <c r="D21" i="275"/>
  <c r="E21" i="275"/>
  <c r="F21" i="275"/>
  <c r="G21" i="275"/>
  <c r="D22" i="275"/>
  <c r="E22" i="275"/>
  <c r="F22" i="275"/>
  <c r="G22" i="275"/>
  <c r="D23" i="275"/>
  <c r="E23" i="275"/>
  <c r="F23" i="275"/>
  <c r="G23" i="275"/>
  <c r="D24" i="275"/>
  <c r="E24" i="275"/>
  <c r="F24" i="275"/>
  <c r="G24" i="275"/>
  <c r="D25" i="275"/>
  <c r="E25" i="275"/>
  <c r="F25" i="275"/>
  <c r="G25" i="275"/>
  <c r="D26" i="275"/>
  <c r="E26" i="275"/>
  <c r="F26" i="275"/>
  <c r="G26" i="275"/>
  <c r="D27" i="275"/>
  <c r="E27" i="275"/>
  <c r="F27" i="275"/>
  <c r="G27" i="275"/>
  <c r="D28" i="275"/>
  <c r="E28" i="275"/>
  <c r="F28" i="275"/>
  <c r="G28" i="275"/>
  <c r="D29" i="275"/>
  <c r="E29" i="275"/>
  <c r="F29" i="275"/>
  <c r="G29" i="275"/>
  <c r="D30" i="275"/>
  <c r="E30" i="275"/>
  <c r="F30" i="275"/>
  <c r="G30" i="275"/>
  <c r="D31" i="275"/>
  <c r="E31" i="275"/>
  <c r="F31" i="275"/>
  <c r="G31" i="275"/>
  <c r="D32" i="275"/>
  <c r="E32" i="275"/>
  <c r="F32" i="275"/>
  <c r="G32" i="275"/>
  <c r="D33" i="275"/>
  <c r="E33" i="275"/>
  <c r="F33" i="275"/>
  <c r="G33" i="275"/>
  <c r="D34" i="275"/>
  <c r="E34" i="275"/>
  <c r="F34" i="275"/>
  <c r="G34" i="275"/>
  <c r="D35" i="275"/>
  <c r="E35" i="275"/>
  <c r="F35" i="275"/>
  <c r="G35" i="275"/>
  <c r="D36" i="275"/>
  <c r="E36" i="275"/>
  <c r="F36" i="275"/>
  <c r="G36" i="275"/>
  <c r="D37" i="275"/>
  <c r="E37" i="275"/>
  <c r="F37" i="275"/>
  <c r="G37" i="275"/>
  <c r="D38" i="275"/>
  <c r="E38" i="275"/>
  <c r="F38" i="275"/>
  <c r="G38" i="275"/>
  <c r="D39" i="275"/>
  <c r="E39" i="275"/>
  <c r="F39" i="275"/>
  <c r="G39" i="275"/>
  <c r="D40" i="275"/>
  <c r="E40" i="275"/>
  <c r="F40" i="275"/>
  <c r="G40" i="275"/>
  <c r="D41" i="275"/>
  <c r="E41" i="275"/>
  <c r="F41" i="275"/>
  <c r="G41" i="275"/>
  <c r="D42" i="275"/>
  <c r="E42" i="275"/>
  <c r="F42" i="275"/>
  <c r="G42" i="275"/>
  <c r="D43" i="275"/>
  <c r="E43" i="275"/>
  <c r="F43" i="275"/>
  <c r="G43" i="275"/>
  <c r="D5" i="276"/>
  <c r="E5" i="276"/>
  <c r="F5" i="276"/>
  <c r="G5" i="276"/>
  <c r="D6" i="276"/>
  <c r="E6" i="276"/>
  <c r="F6" i="276"/>
  <c r="G6" i="276"/>
  <c r="D7" i="276"/>
  <c r="E7" i="276"/>
  <c r="F7" i="276"/>
  <c r="G7" i="276"/>
  <c r="D8" i="276"/>
  <c r="E8" i="276"/>
  <c r="F8" i="276"/>
  <c r="G8" i="276"/>
  <c r="D9" i="276"/>
  <c r="E9" i="276"/>
  <c r="F9" i="276"/>
  <c r="G9" i="276"/>
  <c r="D10" i="276"/>
  <c r="E10" i="276"/>
  <c r="F10" i="276"/>
  <c r="G10" i="276"/>
  <c r="D11" i="276"/>
  <c r="E11" i="276"/>
  <c r="F11" i="276"/>
  <c r="G11" i="276"/>
  <c r="D12" i="276"/>
  <c r="E12" i="276"/>
  <c r="F12" i="276"/>
  <c r="G12" i="276"/>
  <c r="D13" i="276"/>
  <c r="E13" i="276"/>
  <c r="F13" i="276"/>
  <c r="G13" i="276"/>
  <c r="D14" i="276"/>
  <c r="E14" i="276"/>
  <c r="F14" i="276"/>
  <c r="G14" i="276"/>
  <c r="D15" i="276"/>
  <c r="E15" i="276"/>
  <c r="F15" i="276"/>
  <c r="G15" i="276"/>
  <c r="D16" i="276"/>
  <c r="E16" i="276"/>
  <c r="F16" i="276"/>
  <c r="G16" i="276"/>
  <c r="D17" i="276"/>
  <c r="E17" i="276"/>
  <c r="F17" i="276"/>
  <c r="G17" i="276"/>
  <c r="D18" i="276"/>
  <c r="E18" i="276"/>
  <c r="F18" i="276"/>
  <c r="G18" i="276"/>
  <c r="D19" i="276"/>
  <c r="E19" i="276"/>
  <c r="F19" i="276"/>
  <c r="G19" i="276"/>
  <c r="D20" i="276"/>
  <c r="E20" i="276"/>
  <c r="F20" i="276"/>
  <c r="G20" i="276"/>
  <c r="D21" i="276"/>
  <c r="E21" i="276"/>
  <c r="F21" i="276"/>
  <c r="G21" i="276"/>
  <c r="D22" i="276"/>
  <c r="E22" i="276"/>
  <c r="F22" i="276"/>
  <c r="G22" i="276"/>
  <c r="D23" i="276"/>
  <c r="E23" i="276"/>
  <c r="F23" i="276"/>
  <c r="G23" i="276"/>
  <c r="D24" i="276"/>
  <c r="E24" i="276"/>
  <c r="F24" i="276"/>
  <c r="G24" i="276"/>
  <c r="D25" i="276"/>
  <c r="E25" i="276"/>
  <c r="F25" i="276"/>
  <c r="G25" i="276"/>
  <c r="D26" i="276"/>
  <c r="E26" i="276"/>
  <c r="F26" i="276"/>
  <c r="G26" i="276"/>
  <c r="D27" i="276"/>
  <c r="E27" i="276"/>
  <c r="F27" i="276"/>
  <c r="G27" i="276"/>
  <c r="D28" i="276"/>
  <c r="E28" i="276"/>
  <c r="F28" i="276"/>
  <c r="G28" i="276"/>
  <c r="D29" i="276"/>
  <c r="E29" i="276"/>
  <c r="F29" i="276"/>
  <c r="G29" i="276"/>
  <c r="D30" i="276"/>
  <c r="E30" i="276"/>
  <c r="F30" i="276"/>
  <c r="G30" i="276"/>
  <c r="D31" i="276"/>
  <c r="E31" i="276"/>
  <c r="F31" i="276"/>
  <c r="G31" i="276"/>
  <c r="D32" i="276"/>
  <c r="E32" i="276"/>
  <c r="F32" i="276"/>
  <c r="G32" i="276"/>
  <c r="D33" i="276"/>
  <c r="E33" i="276"/>
  <c r="F33" i="276"/>
  <c r="G33" i="276"/>
  <c r="D34" i="276"/>
  <c r="E34" i="276"/>
  <c r="F34" i="276"/>
  <c r="G34" i="276"/>
  <c r="D35" i="276"/>
  <c r="E35" i="276"/>
  <c r="F35" i="276"/>
  <c r="G35" i="276"/>
  <c r="D36" i="276"/>
  <c r="E36" i="276"/>
  <c r="F36" i="276"/>
  <c r="G36" i="276"/>
  <c r="D37" i="276"/>
  <c r="E37" i="276"/>
  <c r="F37" i="276"/>
  <c r="G37" i="276"/>
  <c r="D38" i="276"/>
  <c r="E38" i="276"/>
  <c r="F38" i="276"/>
  <c r="G38" i="276"/>
  <c r="D39" i="276"/>
  <c r="E39" i="276"/>
  <c r="F39" i="276"/>
  <c r="G39" i="276"/>
  <c r="D40" i="276"/>
  <c r="E40" i="276"/>
  <c r="F40" i="276"/>
  <c r="G40" i="276"/>
  <c r="D41" i="276"/>
  <c r="E41" i="276"/>
  <c r="F41" i="276"/>
  <c r="G41" i="276"/>
  <c r="D42" i="276"/>
  <c r="E42" i="276"/>
  <c r="F42" i="276"/>
  <c r="G42" i="276"/>
  <c r="D43" i="276"/>
  <c r="E43" i="276"/>
  <c r="F43" i="276"/>
  <c r="G43" i="276"/>
  <c r="D5" i="277"/>
  <c r="E5" i="277"/>
  <c r="F5" i="277"/>
  <c r="G5" i="277"/>
  <c r="D6" i="277"/>
  <c r="E6" i="277"/>
  <c r="F6" i="277"/>
  <c r="G6" i="277"/>
  <c r="D7" i="277"/>
  <c r="E7" i="277"/>
  <c r="F7" i="277"/>
  <c r="G7" i="277"/>
  <c r="D8" i="277"/>
  <c r="E8" i="277"/>
  <c r="F8" i="277"/>
  <c r="G8" i="277"/>
  <c r="D9" i="277"/>
  <c r="E9" i="277"/>
  <c r="F9" i="277"/>
  <c r="G9" i="277"/>
  <c r="D10" i="277"/>
  <c r="E10" i="277"/>
  <c r="F10" i="277"/>
  <c r="G10" i="277"/>
  <c r="D11" i="277"/>
  <c r="E11" i="277"/>
  <c r="F11" i="277"/>
  <c r="G11" i="277"/>
  <c r="D12" i="277"/>
  <c r="E12" i="277"/>
  <c r="F12" i="277"/>
  <c r="G12" i="277"/>
  <c r="D13" i="277"/>
  <c r="E13" i="277"/>
  <c r="F13" i="277"/>
  <c r="G13" i="277"/>
  <c r="D14" i="277"/>
  <c r="E14" i="277"/>
  <c r="F14" i="277"/>
  <c r="G14" i="277"/>
  <c r="D15" i="277"/>
  <c r="E15" i="277"/>
  <c r="F15" i="277"/>
  <c r="G15" i="277"/>
  <c r="D16" i="277"/>
  <c r="E16" i="277"/>
  <c r="F16" i="277"/>
  <c r="G16" i="277"/>
  <c r="D17" i="277"/>
  <c r="E17" i="277"/>
  <c r="F17" i="277"/>
  <c r="G17" i="277"/>
  <c r="D18" i="277"/>
  <c r="E18" i="277"/>
  <c r="F18" i="277"/>
  <c r="G18" i="277"/>
  <c r="D19" i="277"/>
  <c r="E19" i="277"/>
  <c r="F19" i="277"/>
  <c r="G19" i="277"/>
  <c r="D20" i="277"/>
  <c r="E20" i="277"/>
  <c r="F20" i="277"/>
  <c r="G20" i="277"/>
  <c r="D21" i="277"/>
  <c r="E21" i="277"/>
  <c r="F21" i="277"/>
  <c r="G21" i="277"/>
  <c r="D22" i="277"/>
  <c r="E22" i="277"/>
  <c r="F22" i="277"/>
  <c r="G22" i="277"/>
  <c r="D23" i="277"/>
  <c r="E23" i="277"/>
  <c r="F23" i="277"/>
  <c r="G23" i="277"/>
  <c r="D24" i="277"/>
  <c r="E24" i="277"/>
  <c r="F24" i="277"/>
  <c r="G24" i="277"/>
  <c r="D25" i="277"/>
  <c r="E25" i="277"/>
  <c r="F25" i="277"/>
  <c r="G25" i="277"/>
  <c r="D26" i="277"/>
  <c r="E26" i="277"/>
  <c r="F26" i="277"/>
  <c r="G26" i="277"/>
  <c r="D27" i="277"/>
  <c r="E27" i="277"/>
  <c r="F27" i="277"/>
  <c r="G27" i="277"/>
  <c r="D28" i="277"/>
  <c r="E28" i="277"/>
  <c r="F28" i="277"/>
  <c r="G28" i="277"/>
  <c r="D29" i="277"/>
  <c r="E29" i="277"/>
  <c r="F29" i="277"/>
  <c r="G29" i="277"/>
  <c r="D30" i="277"/>
  <c r="E30" i="277"/>
  <c r="F30" i="277"/>
  <c r="G30" i="277"/>
  <c r="D31" i="277"/>
  <c r="E31" i="277"/>
  <c r="F31" i="277"/>
  <c r="G31" i="277"/>
  <c r="D32" i="277"/>
  <c r="E32" i="277"/>
  <c r="F32" i="277"/>
  <c r="G32" i="277"/>
  <c r="D33" i="277"/>
  <c r="E33" i="277"/>
  <c r="F33" i="277"/>
  <c r="G33" i="277"/>
  <c r="D34" i="277"/>
  <c r="E34" i="277"/>
  <c r="F34" i="277"/>
  <c r="G34" i="277"/>
  <c r="D35" i="277"/>
  <c r="E35" i="277"/>
  <c r="F35" i="277"/>
  <c r="G35" i="277"/>
  <c r="D36" i="277"/>
  <c r="E36" i="277"/>
  <c r="F36" i="277"/>
  <c r="G36" i="277"/>
  <c r="D37" i="277"/>
  <c r="E37" i="277"/>
  <c r="F37" i="277"/>
  <c r="G37" i="277"/>
  <c r="D38" i="277"/>
  <c r="E38" i="277"/>
  <c r="F38" i="277"/>
  <c r="G38" i="277"/>
  <c r="D39" i="277"/>
  <c r="E39" i="277"/>
  <c r="F39" i="277"/>
  <c r="G39" i="277"/>
  <c r="D40" i="277"/>
  <c r="E40" i="277"/>
  <c r="F40" i="277"/>
  <c r="G40" i="277"/>
  <c r="D41" i="277"/>
  <c r="E41" i="277"/>
  <c r="F41" i="277"/>
  <c r="G41" i="277"/>
  <c r="D42" i="277"/>
  <c r="E42" i="277"/>
  <c r="F42" i="277"/>
  <c r="G42" i="277"/>
  <c r="D43" i="277"/>
  <c r="E43" i="277"/>
  <c r="F43" i="277"/>
  <c r="G43" i="277"/>
  <c r="D5" i="278"/>
  <c r="E5" i="278"/>
  <c r="F5" i="278"/>
  <c r="G5" i="278"/>
  <c r="D6" i="278"/>
  <c r="E6" i="278"/>
  <c r="F6" i="278"/>
  <c r="G6" i="278"/>
  <c r="D7" i="278"/>
  <c r="E7" i="278"/>
  <c r="F7" i="278"/>
  <c r="G7" i="278"/>
  <c r="D8" i="278"/>
  <c r="E8" i="278"/>
  <c r="F8" i="278"/>
  <c r="G8" i="278"/>
  <c r="D9" i="278"/>
  <c r="E9" i="278"/>
  <c r="F9" i="278"/>
  <c r="G9" i="278"/>
  <c r="D10" i="278"/>
  <c r="E10" i="278"/>
  <c r="F10" i="278"/>
  <c r="G10" i="278"/>
  <c r="D11" i="278"/>
  <c r="E11" i="278"/>
  <c r="F11" i="278"/>
  <c r="G11" i="278"/>
  <c r="D12" i="278"/>
  <c r="E12" i="278"/>
  <c r="F12" i="278"/>
  <c r="G12" i="278"/>
  <c r="D13" i="278"/>
  <c r="E13" i="278"/>
  <c r="F13" i="278"/>
  <c r="G13" i="278"/>
  <c r="D14" i="278"/>
  <c r="E14" i="278"/>
  <c r="F14" i="278"/>
  <c r="G14" i="278"/>
  <c r="D15" i="278"/>
  <c r="E15" i="278"/>
  <c r="F15" i="278"/>
  <c r="G15" i="278"/>
  <c r="D16" i="278"/>
  <c r="E16" i="278"/>
  <c r="F16" i="278"/>
  <c r="G16" i="278"/>
  <c r="D17" i="278"/>
  <c r="E17" i="278"/>
  <c r="F17" i="278"/>
  <c r="G17" i="278"/>
  <c r="D18" i="278"/>
  <c r="E18" i="278"/>
  <c r="F18" i="278"/>
  <c r="G18" i="278"/>
  <c r="D19" i="278"/>
  <c r="E19" i="278"/>
  <c r="F19" i="278"/>
  <c r="G19" i="278"/>
  <c r="D20" i="278"/>
  <c r="E20" i="278"/>
  <c r="F20" i="278"/>
  <c r="G20" i="278"/>
  <c r="D21" i="278"/>
  <c r="E21" i="278"/>
  <c r="F21" i="278"/>
  <c r="G21" i="278"/>
  <c r="D22" i="278"/>
  <c r="E22" i="278"/>
  <c r="F22" i="278"/>
  <c r="G22" i="278"/>
  <c r="D23" i="278"/>
  <c r="E23" i="278"/>
  <c r="F23" i="278"/>
  <c r="G23" i="278"/>
  <c r="D24" i="278"/>
  <c r="E24" i="278"/>
  <c r="F24" i="278"/>
  <c r="G24" i="278"/>
  <c r="D25" i="278"/>
  <c r="E25" i="278"/>
  <c r="F25" i="278"/>
  <c r="G25" i="278"/>
  <c r="D26" i="278"/>
  <c r="E26" i="278"/>
  <c r="F26" i="278"/>
  <c r="G26" i="278"/>
  <c r="D27" i="278"/>
  <c r="E27" i="278"/>
  <c r="F27" i="278"/>
  <c r="G27" i="278"/>
  <c r="D28" i="278"/>
  <c r="E28" i="278"/>
  <c r="F28" i="278"/>
  <c r="G28" i="278"/>
  <c r="D29" i="278"/>
  <c r="E29" i="278"/>
  <c r="F29" i="278"/>
  <c r="G29" i="278"/>
  <c r="D30" i="278"/>
  <c r="E30" i="278"/>
  <c r="F30" i="278"/>
  <c r="G30" i="278"/>
  <c r="D31" i="278"/>
  <c r="E31" i="278"/>
  <c r="F31" i="278"/>
  <c r="G31" i="278"/>
  <c r="D32" i="278"/>
  <c r="E32" i="278"/>
  <c r="F32" i="278"/>
  <c r="G32" i="278"/>
  <c r="D33" i="278"/>
  <c r="E33" i="278"/>
  <c r="F33" i="278"/>
  <c r="G33" i="278"/>
  <c r="D34" i="278"/>
  <c r="E34" i="278"/>
  <c r="F34" i="278"/>
  <c r="G34" i="278"/>
  <c r="D35" i="278"/>
  <c r="E35" i="278"/>
  <c r="F35" i="278"/>
  <c r="G35" i="278"/>
  <c r="D36" i="278"/>
  <c r="E36" i="278"/>
  <c r="F36" i="278"/>
  <c r="G36" i="278"/>
  <c r="D37" i="278"/>
  <c r="E37" i="278"/>
  <c r="F37" i="278"/>
  <c r="G37" i="278"/>
  <c r="D38" i="278"/>
  <c r="E38" i="278"/>
  <c r="F38" i="278"/>
  <c r="G38" i="278"/>
  <c r="D39" i="278"/>
  <c r="E39" i="278"/>
  <c r="F39" i="278"/>
  <c r="G39" i="278"/>
  <c r="D40" i="278"/>
  <c r="E40" i="278"/>
  <c r="F40" i="278"/>
  <c r="G40" i="278"/>
  <c r="D41" i="278"/>
  <c r="E41" i="278"/>
  <c r="F41" i="278"/>
  <c r="G41" i="278"/>
  <c r="D42" i="278"/>
  <c r="E42" i="278"/>
  <c r="F42" i="278"/>
  <c r="G42" i="278"/>
  <c r="D43" i="278"/>
  <c r="E43" i="278"/>
  <c r="F43" i="278"/>
  <c r="G43" i="278"/>
  <c r="D5" i="270"/>
  <c r="E5" i="270"/>
  <c r="F5" i="270"/>
  <c r="G5" i="270"/>
  <c r="D6" i="270"/>
  <c r="E6" i="270"/>
  <c r="F6" i="270"/>
  <c r="G6" i="270"/>
  <c r="D7" i="270"/>
  <c r="E7" i="270"/>
  <c r="F7" i="270"/>
  <c r="G7" i="270"/>
  <c r="D8" i="270"/>
  <c r="E8" i="270"/>
  <c r="F8" i="270"/>
  <c r="G8" i="270"/>
  <c r="D9" i="270"/>
  <c r="E9" i="270"/>
  <c r="F9" i="270"/>
  <c r="G9" i="270"/>
  <c r="D10" i="270"/>
  <c r="E10" i="270"/>
  <c r="F10" i="270"/>
  <c r="G10" i="270"/>
  <c r="D11" i="270"/>
  <c r="E11" i="270"/>
  <c r="F11" i="270"/>
  <c r="G11" i="270"/>
  <c r="D12" i="270"/>
  <c r="E12" i="270"/>
  <c r="F12" i="270"/>
  <c r="G12" i="270"/>
  <c r="D13" i="270"/>
  <c r="E13" i="270"/>
  <c r="F13" i="270"/>
  <c r="G13" i="270"/>
  <c r="D14" i="270"/>
  <c r="E14" i="270"/>
  <c r="F14" i="270"/>
  <c r="G14" i="270"/>
  <c r="D15" i="270"/>
  <c r="E15" i="270"/>
  <c r="F15" i="270"/>
  <c r="G15" i="270"/>
  <c r="D16" i="270"/>
  <c r="E16" i="270"/>
  <c r="F16" i="270"/>
  <c r="G16" i="270"/>
  <c r="D17" i="270"/>
  <c r="E17" i="270"/>
  <c r="F17" i="270"/>
  <c r="G17" i="270"/>
  <c r="D18" i="270"/>
  <c r="E18" i="270"/>
  <c r="F18" i="270"/>
  <c r="G18" i="270"/>
  <c r="D19" i="270"/>
  <c r="E19" i="270"/>
  <c r="F19" i="270"/>
  <c r="G19" i="270"/>
  <c r="D20" i="270"/>
  <c r="E20" i="270"/>
  <c r="F20" i="270"/>
  <c r="G20" i="270"/>
  <c r="D21" i="270"/>
  <c r="E21" i="270"/>
  <c r="F21" i="270"/>
  <c r="G21" i="270"/>
  <c r="D22" i="270"/>
  <c r="E22" i="270"/>
  <c r="F22" i="270"/>
  <c r="G22" i="270"/>
  <c r="D23" i="270"/>
  <c r="E23" i="270"/>
  <c r="F23" i="270"/>
  <c r="G23" i="270"/>
  <c r="D24" i="270"/>
  <c r="E24" i="270"/>
  <c r="F24" i="270"/>
  <c r="G24" i="270"/>
  <c r="D25" i="270"/>
  <c r="E25" i="270"/>
  <c r="F25" i="270"/>
  <c r="G25" i="270"/>
  <c r="D26" i="270"/>
  <c r="E26" i="270"/>
  <c r="F26" i="270"/>
  <c r="G26" i="270"/>
  <c r="D27" i="270"/>
  <c r="E27" i="270"/>
  <c r="F27" i="270"/>
  <c r="G27" i="270"/>
  <c r="D28" i="270"/>
  <c r="E28" i="270"/>
  <c r="F28" i="270"/>
  <c r="G28" i="270"/>
  <c r="D29" i="270"/>
  <c r="E29" i="270"/>
  <c r="F29" i="270"/>
  <c r="G29" i="270"/>
  <c r="D30" i="270"/>
  <c r="E30" i="270"/>
  <c r="F30" i="270"/>
  <c r="G30" i="270"/>
  <c r="D31" i="270"/>
  <c r="E31" i="270"/>
  <c r="F31" i="270"/>
  <c r="G31" i="270"/>
  <c r="D32" i="270"/>
  <c r="E32" i="270"/>
  <c r="F32" i="270"/>
  <c r="G32" i="270"/>
  <c r="D33" i="270"/>
  <c r="E33" i="270"/>
  <c r="F33" i="270"/>
  <c r="G33" i="270"/>
  <c r="D34" i="270"/>
  <c r="E34" i="270"/>
  <c r="F34" i="270"/>
  <c r="G34" i="270"/>
  <c r="D35" i="270"/>
  <c r="E35" i="270"/>
  <c r="F35" i="270"/>
  <c r="G35" i="270"/>
  <c r="D36" i="270"/>
  <c r="E36" i="270"/>
  <c r="F36" i="270"/>
  <c r="G36" i="270"/>
  <c r="D37" i="270"/>
  <c r="E37" i="270"/>
  <c r="F37" i="270"/>
  <c r="G37" i="270"/>
  <c r="D38" i="270"/>
  <c r="E38" i="270"/>
  <c r="F38" i="270"/>
  <c r="G38" i="270"/>
  <c r="D39" i="270"/>
  <c r="E39" i="270"/>
  <c r="F39" i="270"/>
  <c r="G39" i="270"/>
  <c r="D40" i="270"/>
  <c r="E40" i="270"/>
  <c r="F40" i="270"/>
  <c r="G40" i="270"/>
  <c r="D41" i="270"/>
  <c r="E41" i="270"/>
  <c r="F41" i="270"/>
  <c r="G41" i="270"/>
  <c r="D42" i="270"/>
  <c r="E42" i="270"/>
  <c r="F42" i="270"/>
  <c r="G42" i="270"/>
  <c r="D43" i="270"/>
  <c r="E43" i="270"/>
  <c r="F43" i="270"/>
  <c r="G43" i="270"/>
  <c r="G4" i="271"/>
  <c r="G4" i="272"/>
  <c r="G4" i="273"/>
  <c r="G4" i="274"/>
  <c r="G4" i="275"/>
  <c r="G4" i="276"/>
  <c r="G4" i="277"/>
  <c r="G4" i="278"/>
  <c r="G4" i="270"/>
  <c r="F4" i="271"/>
  <c r="F4" i="272"/>
  <c r="F4" i="273"/>
  <c r="F4" i="274"/>
  <c r="F4" i="275"/>
  <c r="F4" i="276"/>
  <c r="F4" i="277"/>
  <c r="F4" i="278"/>
  <c r="F4" i="270"/>
  <c r="E4" i="271"/>
  <c r="E4" i="272"/>
  <c r="E4" i="273"/>
  <c r="E4" i="274"/>
  <c r="E4" i="275"/>
  <c r="E4" i="276"/>
  <c r="E4" i="277"/>
  <c r="E4" i="278"/>
  <c r="E4" i="270"/>
  <c r="D4" i="271"/>
  <c r="D4" i="272"/>
  <c r="D4" i="273"/>
  <c r="D4" i="274"/>
  <c r="D4" i="275"/>
  <c r="D4" i="276"/>
  <c r="D4" i="277"/>
  <c r="D4" i="278"/>
  <c r="D4" i="270"/>
  <c r="D5" i="263"/>
  <c r="E5" i="263"/>
  <c r="F5" i="263"/>
  <c r="G5" i="263"/>
  <c r="D6" i="263"/>
  <c r="E6" i="263"/>
  <c r="F6" i="263"/>
  <c r="G6" i="263"/>
  <c r="D7" i="263"/>
  <c r="E7" i="263"/>
  <c r="F7" i="263"/>
  <c r="G7" i="263"/>
  <c r="D8" i="263"/>
  <c r="E8" i="263"/>
  <c r="F8" i="263"/>
  <c r="G8" i="263"/>
  <c r="D9" i="263"/>
  <c r="E9" i="263"/>
  <c r="F9" i="263"/>
  <c r="G9" i="263"/>
  <c r="D10" i="263"/>
  <c r="E10" i="263"/>
  <c r="F10" i="263"/>
  <c r="G10" i="263"/>
  <c r="D11" i="263"/>
  <c r="E11" i="263"/>
  <c r="F11" i="263"/>
  <c r="G11" i="263"/>
  <c r="D12" i="263"/>
  <c r="E12" i="263"/>
  <c r="F12" i="263"/>
  <c r="G12" i="263"/>
  <c r="D13" i="263"/>
  <c r="E13" i="263"/>
  <c r="F13" i="263"/>
  <c r="G13" i="263"/>
  <c r="D14" i="263"/>
  <c r="E14" i="263"/>
  <c r="F14" i="263"/>
  <c r="G14" i="263"/>
  <c r="D15" i="263"/>
  <c r="E15" i="263"/>
  <c r="F15" i="263"/>
  <c r="G15" i="263"/>
  <c r="D16" i="263"/>
  <c r="E16" i="263"/>
  <c r="F16" i="263"/>
  <c r="G16" i="263"/>
  <c r="D17" i="263"/>
  <c r="E17" i="263"/>
  <c r="F17" i="263"/>
  <c r="G17" i="263"/>
  <c r="D18" i="263"/>
  <c r="E18" i="263"/>
  <c r="F18" i="263"/>
  <c r="G18" i="263"/>
  <c r="D19" i="263"/>
  <c r="E19" i="263"/>
  <c r="F19" i="263"/>
  <c r="G19" i="263"/>
  <c r="D20" i="263"/>
  <c r="E20" i="263"/>
  <c r="F20" i="263"/>
  <c r="G20" i="263"/>
  <c r="D21" i="263"/>
  <c r="E21" i="263"/>
  <c r="F21" i="263"/>
  <c r="G21" i="263"/>
  <c r="D22" i="263"/>
  <c r="E22" i="263"/>
  <c r="F22" i="263"/>
  <c r="G22" i="263"/>
  <c r="D23" i="263"/>
  <c r="E23" i="263"/>
  <c r="F23" i="263"/>
  <c r="G23" i="263"/>
  <c r="D24" i="263"/>
  <c r="E24" i="263"/>
  <c r="F24" i="263"/>
  <c r="G24" i="263"/>
  <c r="D25" i="263"/>
  <c r="E25" i="263"/>
  <c r="F25" i="263"/>
  <c r="G25" i="263"/>
  <c r="D26" i="263"/>
  <c r="E26" i="263"/>
  <c r="F26" i="263"/>
  <c r="G26" i="263"/>
  <c r="D27" i="263"/>
  <c r="E27" i="263"/>
  <c r="F27" i="263"/>
  <c r="G27" i="263"/>
  <c r="D28" i="263"/>
  <c r="E28" i="263"/>
  <c r="F28" i="263"/>
  <c r="G28" i="263"/>
  <c r="D29" i="263"/>
  <c r="E29" i="263"/>
  <c r="F29" i="263"/>
  <c r="G29" i="263"/>
  <c r="D30" i="263"/>
  <c r="E30" i="263"/>
  <c r="F30" i="263"/>
  <c r="G30" i="263"/>
  <c r="D31" i="263"/>
  <c r="E31" i="263"/>
  <c r="F31" i="263"/>
  <c r="G31" i="263"/>
  <c r="D32" i="263"/>
  <c r="E32" i="263"/>
  <c r="F32" i="263"/>
  <c r="G32" i="263"/>
  <c r="D33" i="263"/>
  <c r="E33" i="263"/>
  <c r="F33" i="263"/>
  <c r="G33" i="263"/>
  <c r="D34" i="263"/>
  <c r="E34" i="263"/>
  <c r="F34" i="263"/>
  <c r="G34" i="263"/>
  <c r="D35" i="263"/>
  <c r="E35" i="263"/>
  <c r="F35" i="263"/>
  <c r="G35" i="263"/>
  <c r="D36" i="263"/>
  <c r="E36" i="263"/>
  <c r="F36" i="263"/>
  <c r="G36" i="263"/>
  <c r="D37" i="263"/>
  <c r="E37" i="263"/>
  <c r="F37" i="263"/>
  <c r="G37" i="263"/>
  <c r="D38" i="263"/>
  <c r="E38" i="263"/>
  <c r="F38" i="263"/>
  <c r="G38" i="263"/>
  <c r="D39" i="263"/>
  <c r="E39" i="263"/>
  <c r="F39" i="263"/>
  <c r="G39" i="263"/>
  <c r="D40" i="263"/>
  <c r="E40" i="263"/>
  <c r="F40" i="263"/>
  <c r="G40" i="263"/>
  <c r="D41" i="263"/>
  <c r="E41" i="263"/>
  <c r="F41" i="263"/>
  <c r="G41" i="263"/>
  <c r="D42" i="263"/>
  <c r="E42" i="263"/>
  <c r="F42" i="263"/>
  <c r="G42" i="263"/>
  <c r="D43" i="263"/>
  <c r="E43" i="263"/>
  <c r="F43" i="263"/>
  <c r="G43" i="263"/>
  <c r="D5" i="264"/>
  <c r="E5" i="264"/>
  <c r="F5" i="264"/>
  <c r="G5" i="264"/>
  <c r="D6" i="264"/>
  <c r="E6" i="264"/>
  <c r="F6" i="264"/>
  <c r="G6" i="264"/>
  <c r="D7" i="264"/>
  <c r="E7" i="264"/>
  <c r="F7" i="264"/>
  <c r="G7" i="264"/>
  <c r="D8" i="264"/>
  <c r="E8" i="264"/>
  <c r="F8" i="264"/>
  <c r="G8" i="264"/>
  <c r="D9" i="264"/>
  <c r="E9" i="264"/>
  <c r="F9" i="264"/>
  <c r="G9" i="264"/>
  <c r="D10" i="264"/>
  <c r="E10" i="264"/>
  <c r="F10" i="264"/>
  <c r="G10" i="264"/>
  <c r="D11" i="264"/>
  <c r="E11" i="264"/>
  <c r="F11" i="264"/>
  <c r="G11" i="264"/>
  <c r="D12" i="264"/>
  <c r="E12" i="264"/>
  <c r="F12" i="264"/>
  <c r="G12" i="264"/>
  <c r="D13" i="264"/>
  <c r="E13" i="264"/>
  <c r="F13" i="264"/>
  <c r="G13" i="264"/>
  <c r="D14" i="264"/>
  <c r="E14" i="264"/>
  <c r="F14" i="264"/>
  <c r="G14" i="264"/>
  <c r="D15" i="264"/>
  <c r="E15" i="264"/>
  <c r="F15" i="264"/>
  <c r="G15" i="264"/>
  <c r="D16" i="264"/>
  <c r="E16" i="264"/>
  <c r="F16" i="264"/>
  <c r="G16" i="264"/>
  <c r="D17" i="264"/>
  <c r="E17" i="264"/>
  <c r="F17" i="264"/>
  <c r="G17" i="264"/>
  <c r="D18" i="264"/>
  <c r="E18" i="264"/>
  <c r="F18" i="264"/>
  <c r="G18" i="264"/>
  <c r="D19" i="264"/>
  <c r="E19" i="264"/>
  <c r="F19" i="264"/>
  <c r="G19" i="264"/>
  <c r="D20" i="264"/>
  <c r="E20" i="264"/>
  <c r="F20" i="264"/>
  <c r="G20" i="264"/>
  <c r="D21" i="264"/>
  <c r="E21" i="264"/>
  <c r="F21" i="264"/>
  <c r="G21" i="264"/>
  <c r="D22" i="264"/>
  <c r="E22" i="264"/>
  <c r="F22" i="264"/>
  <c r="G22" i="264"/>
  <c r="D23" i="264"/>
  <c r="E23" i="264"/>
  <c r="F23" i="264"/>
  <c r="G23" i="264"/>
  <c r="D24" i="264"/>
  <c r="E24" i="264"/>
  <c r="F24" i="264"/>
  <c r="G24" i="264"/>
  <c r="D25" i="264"/>
  <c r="E25" i="264"/>
  <c r="F25" i="264"/>
  <c r="G25" i="264"/>
  <c r="D26" i="264"/>
  <c r="E26" i="264"/>
  <c r="F26" i="264"/>
  <c r="G26" i="264"/>
  <c r="D27" i="264"/>
  <c r="E27" i="264"/>
  <c r="F27" i="264"/>
  <c r="G27" i="264"/>
  <c r="D28" i="264"/>
  <c r="E28" i="264"/>
  <c r="F28" i="264"/>
  <c r="G28" i="264"/>
  <c r="D29" i="264"/>
  <c r="E29" i="264"/>
  <c r="F29" i="264"/>
  <c r="G29" i="264"/>
  <c r="D30" i="264"/>
  <c r="E30" i="264"/>
  <c r="F30" i="264"/>
  <c r="G30" i="264"/>
  <c r="D31" i="264"/>
  <c r="E31" i="264"/>
  <c r="F31" i="264"/>
  <c r="G31" i="264"/>
  <c r="D32" i="264"/>
  <c r="E32" i="264"/>
  <c r="F32" i="264"/>
  <c r="G32" i="264"/>
  <c r="D33" i="264"/>
  <c r="E33" i="264"/>
  <c r="F33" i="264"/>
  <c r="G33" i="264"/>
  <c r="D34" i="264"/>
  <c r="E34" i="264"/>
  <c r="F34" i="264"/>
  <c r="G34" i="264"/>
  <c r="D35" i="264"/>
  <c r="E35" i="264"/>
  <c r="F35" i="264"/>
  <c r="G35" i="264"/>
  <c r="D36" i="264"/>
  <c r="E36" i="264"/>
  <c r="F36" i="264"/>
  <c r="G36" i="264"/>
  <c r="D37" i="264"/>
  <c r="E37" i="264"/>
  <c r="F37" i="264"/>
  <c r="G37" i="264"/>
  <c r="D38" i="264"/>
  <c r="E38" i="264"/>
  <c r="F38" i="264"/>
  <c r="G38" i="264"/>
  <c r="D39" i="264"/>
  <c r="E39" i="264"/>
  <c r="F39" i="264"/>
  <c r="G39" i="264"/>
  <c r="D40" i="264"/>
  <c r="E40" i="264"/>
  <c r="F40" i="264"/>
  <c r="G40" i="264"/>
  <c r="D41" i="264"/>
  <c r="E41" i="264"/>
  <c r="F41" i="264"/>
  <c r="G41" i="264"/>
  <c r="D42" i="264"/>
  <c r="E42" i="264"/>
  <c r="F42" i="264"/>
  <c r="G42" i="264"/>
  <c r="D43" i="264"/>
  <c r="E43" i="264"/>
  <c r="F43" i="264"/>
  <c r="G43" i="264"/>
  <c r="D5" i="265"/>
  <c r="E5" i="265"/>
  <c r="F5" i="265"/>
  <c r="G5" i="265"/>
  <c r="D6" i="265"/>
  <c r="E6" i="265"/>
  <c r="F6" i="265"/>
  <c r="G6" i="265"/>
  <c r="D7" i="265"/>
  <c r="E7" i="265"/>
  <c r="F7" i="265"/>
  <c r="G7" i="265"/>
  <c r="D8" i="265"/>
  <c r="E8" i="265"/>
  <c r="F8" i="265"/>
  <c r="G8" i="265"/>
  <c r="D9" i="265"/>
  <c r="E9" i="265"/>
  <c r="F9" i="265"/>
  <c r="G9" i="265"/>
  <c r="D10" i="265"/>
  <c r="E10" i="265"/>
  <c r="F10" i="265"/>
  <c r="G10" i="265"/>
  <c r="D11" i="265"/>
  <c r="E11" i="265"/>
  <c r="F11" i="265"/>
  <c r="G11" i="265"/>
  <c r="D12" i="265"/>
  <c r="E12" i="265"/>
  <c r="F12" i="265"/>
  <c r="G12" i="265"/>
  <c r="D13" i="265"/>
  <c r="E13" i="265"/>
  <c r="F13" i="265"/>
  <c r="G13" i="265"/>
  <c r="D14" i="265"/>
  <c r="E14" i="265"/>
  <c r="F14" i="265"/>
  <c r="G14" i="265"/>
  <c r="D15" i="265"/>
  <c r="E15" i="265"/>
  <c r="F15" i="265"/>
  <c r="G15" i="265"/>
  <c r="D16" i="265"/>
  <c r="E16" i="265"/>
  <c r="F16" i="265"/>
  <c r="G16" i="265"/>
  <c r="D17" i="265"/>
  <c r="E17" i="265"/>
  <c r="F17" i="265"/>
  <c r="G17" i="265"/>
  <c r="D18" i="265"/>
  <c r="E18" i="265"/>
  <c r="F18" i="265"/>
  <c r="G18" i="265"/>
  <c r="D19" i="265"/>
  <c r="E19" i="265"/>
  <c r="F19" i="265"/>
  <c r="G19" i="265"/>
  <c r="D20" i="265"/>
  <c r="E20" i="265"/>
  <c r="F20" i="265"/>
  <c r="G20" i="265"/>
  <c r="D21" i="265"/>
  <c r="E21" i="265"/>
  <c r="F21" i="265"/>
  <c r="G21" i="265"/>
  <c r="D22" i="265"/>
  <c r="E22" i="265"/>
  <c r="F22" i="265"/>
  <c r="G22" i="265"/>
  <c r="D23" i="265"/>
  <c r="E23" i="265"/>
  <c r="F23" i="265"/>
  <c r="G23" i="265"/>
  <c r="D24" i="265"/>
  <c r="E24" i="265"/>
  <c r="F24" i="265"/>
  <c r="G24" i="265"/>
  <c r="D25" i="265"/>
  <c r="E25" i="265"/>
  <c r="F25" i="265"/>
  <c r="G25" i="265"/>
  <c r="D26" i="265"/>
  <c r="E26" i="265"/>
  <c r="F26" i="265"/>
  <c r="G26" i="265"/>
  <c r="D27" i="265"/>
  <c r="E27" i="265"/>
  <c r="F27" i="265"/>
  <c r="G27" i="265"/>
  <c r="D28" i="265"/>
  <c r="E28" i="265"/>
  <c r="F28" i="265"/>
  <c r="G28" i="265"/>
  <c r="D29" i="265"/>
  <c r="E29" i="265"/>
  <c r="F29" i="265"/>
  <c r="G29" i="265"/>
  <c r="D30" i="265"/>
  <c r="E30" i="265"/>
  <c r="F30" i="265"/>
  <c r="G30" i="265"/>
  <c r="D31" i="265"/>
  <c r="E31" i="265"/>
  <c r="F31" i="265"/>
  <c r="G31" i="265"/>
  <c r="D32" i="265"/>
  <c r="E32" i="265"/>
  <c r="F32" i="265"/>
  <c r="G32" i="265"/>
  <c r="D33" i="265"/>
  <c r="E33" i="265"/>
  <c r="F33" i="265"/>
  <c r="G33" i="265"/>
  <c r="D34" i="265"/>
  <c r="E34" i="265"/>
  <c r="F34" i="265"/>
  <c r="G34" i="265"/>
  <c r="D35" i="265"/>
  <c r="E35" i="265"/>
  <c r="F35" i="265"/>
  <c r="G35" i="265"/>
  <c r="D36" i="265"/>
  <c r="E36" i="265"/>
  <c r="F36" i="265"/>
  <c r="G36" i="265"/>
  <c r="D37" i="265"/>
  <c r="E37" i="265"/>
  <c r="F37" i="265"/>
  <c r="G37" i="265"/>
  <c r="D38" i="265"/>
  <c r="E38" i="265"/>
  <c r="F38" i="265"/>
  <c r="G38" i="265"/>
  <c r="D39" i="265"/>
  <c r="E39" i="265"/>
  <c r="F39" i="265"/>
  <c r="G39" i="265"/>
  <c r="D40" i="265"/>
  <c r="E40" i="265"/>
  <c r="F40" i="265"/>
  <c r="G40" i="265"/>
  <c r="D41" i="265"/>
  <c r="E41" i="265"/>
  <c r="F41" i="265"/>
  <c r="G41" i="265"/>
  <c r="D42" i="265"/>
  <c r="E42" i="265"/>
  <c r="F42" i="265"/>
  <c r="G42" i="265"/>
  <c r="D43" i="265"/>
  <c r="E43" i="265"/>
  <c r="F43" i="265"/>
  <c r="G43" i="265"/>
  <c r="D5" i="266"/>
  <c r="E5" i="266"/>
  <c r="F5" i="266"/>
  <c r="G5" i="266"/>
  <c r="D6" i="266"/>
  <c r="E6" i="266"/>
  <c r="F6" i="266"/>
  <c r="G6" i="266"/>
  <c r="D7" i="266"/>
  <c r="E7" i="266"/>
  <c r="F7" i="266"/>
  <c r="G7" i="266"/>
  <c r="D8" i="266"/>
  <c r="E8" i="266"/>
  <c r="F8" i="266"/>
  <c r="G8" i="266"/>
  <c r="D9" i="266"/>
  <c r="E9" i="266"/>
  <c r="F9" i="266"/>
  <c r="G9" i="266"/>
  <c r="D10" i="266"/>
  <c r="E10" i="266"/>
  <c r="F10" i="266"/>
  <c r="G10" i="266"/>
  <c r="D11" i="266"/>
  <c r="E11" i="266"/>
  <c r="F11" i="266"/>
  <c r="G11" i="266"/>
  <c r="D12" i="266"/>
  <c r="E12" i="266"/>
  <c r="F12" i="266"/>
  <c r="G12" i="266"/>
  <c r="D13" i="266"/>
  <c r="E13" i="266"/>
  <c r="F13" i="266"/>
  <c r="G13" i="266"/>
  <c r="D14" i="266"/>
  <c r="E14" i="266"/>
  <c r="F14" i="266"/>
  <c r="G14" i="266"/>
  <c r="D15" i="266"/>
  <c r="E15" i="266"/>
  <c r="F15" i="266"/>
  <c r="G15" i="266"/>
  <c r="D16" i="266"/>
  <c r="E16" i="266"/>
  <c r="F16" i="266"/>
  <c r="G16" i="266"/>
  <c r="D17" i="266"/>
  <c r="E17" i="266"/>
  <c r="F17" i="266"/>
  <c r="G17" i="266"/>
  <c r="D18" i="266"/>
  <c r="E18" i="266"/>
  <c r="F18" i="266"/>
  <c r="G18" i="266"/>
  <c r="D19" i="266"/>
  <c r="E19" i="266"/>
  <c r="F19" i="266"/>
  <c r="G19" i="266"/>
  <c r="D20" i="266"/>
  <c r="E20" i="266"/>
  <c r="F20" i="266"/>
  <c r="G20" i="266"/>
  <c r="D21" i="266"/>
  <c r="E21" i="266"/>
  <c r="F21" i="266"/>
  <c r="G21" i="266"/>
  <c r="D22" i="266"/>
  <c r="E22" i="266"/>
  <c r="F22" i="266"/>
  <c r="G22" i="266"/>
  <c r="D23" i="266"/>
  <c r="E23" i="266"/>
  <c r="F23" i="266"/>
  <c r="G23" i="266"/>
  <c r="D24" i="266"/>
  <c r="E24" i="266"/>
  <c r="F24" i="266"/>
  <c r="G24" i="266"/>
  <c r="D25" i="266"/>
  <c r="E25" i="266"/>
  <c r="F25" i="266"/>
  <c r="G25" i="266"/>
  <c r="D26" i="266"/>
  <c r="E26" i="266"/>
  <c r="F26" i="266"/>
  <c r="G26" i="266"/>
  <c r="D27" i="266"/>
  <c r="E27" i="266"/>
  <c r="F27" i="266"/>
  <c r="G27" i="266"/>
  <c r="D28" i="266"/>
  <c r="E28" i="266"/>
  <c r="F28" i="266"/>
  <c r="G28" i="266"/>
  <c r="D29" i="266"/>
  <c r="E29" i="266"/>
  <c r="F29" i="266"/>
  <c r="G29" i="266"/>
  <c r="D30" i="266"/>
  <c r="E30" i="266"/>
  <c r="F30" i="266"/>
  <c r="G30" i="266"/>
  <c r="D31" i="266"/>
  <c r="E31" i="266"/>
  <c r="F31" i="266"/>
  <c r="G31" i="266"/>
  <c r="D32" i="266"/>
  <c r="E32" i="266"/>
  <c r="F32" i="266"/>
  <c r="G32" i="266"/>
  <c r="D33" i="266"/>
  <c r="E33" i="266"/>
  <c r="F33" i="266"/>
  <c r="G33" i="266"/>
  <c r="D34" i="266"/>
  <c r="E34" i="266"/>
  <c r="F34" i="266"/>
  <c r="G34" i="266"/>
  <c r="D35" i="266"/>
  <c r="E35" i="266"/>
  <c r="F35" i="266"/>
  <c r="G35" i="266"/>
  <c r="D36" i="266"/>
  <c r="E36" i="266"/>
  <c r="F36" i="266"/>
  <c r="G36" i="266"/>
  <c r="D37" i="266"/>
  <c r="E37" i="266"/>
  <c r="F37" i="266"/>
  <c r="G37" i="266"/>
  <c r="D38" i="266"/>
  <c r="E38" i="266"/>
  <c r="F38" i="266"/>
  <c r="G38" i="266"/>
  <c r="D39" i="266"/>
  <c r="E39" i="266"/>
  <c r="F39" i="266"/>
  <c r="G39" i="266"/>
  <c r="D40" i="266"/>
  <c r="E40" i="266"/>
  <c r="F40" i="266"/>
  <c r="G40" i="266"/>
  <c r="D41" i="266"/>
  <c r="E41" i="266"/>
  <c r="F41" i="266"/>
  <c r="G41" i="266"/>
  <c r="D42" i="266"/>
  <c r="E42" i="266"/>
  <c r="F42" i="266"/>
  <c r="G42" i="266"/>
  <c r="D43" i="266"/>
  <c r="E43" i="266"/>
  <c r="F43" i="266"/>
  <c r="G43" i="266"/>
  <c r="D5" i="267"/>
  <c r="E5" i="267"/>
  <c r="F5" i="267"/>
  <c r="G5" i="267"/>
  <c r="D6" i="267"/>
  <c r="E6" i="267"/>
  <c r="F6" i="267"/>
  <c r="G6" i="267"/>
  <c r="D7" i="267"/>
  <c r="E7" i="267"/>
  <c r="F7" i="267"/>
  <c r="G7" i="267"/>
  <c r="D8" i="267"/>
  <c r="E8" i="267"/>
  <c r="F8" i="267"/>
  <c r="G8" i="267"/>
  <c r="D9" i="267"/>
  <c r="E9" i="267"/>
  <c r="F9" i="267"/>
  <c r="G9" i="267"/>
  <c r="D10" i="267"/>
  <c r="E10" i="267"/>
  <c r="F10" i="267"/>
  <c r="G10" i="267"/>
  <c r="D11" i="267"/>
  <c r="E11" i="267"/>
  <c r="F11" i="267"/>
  <c r="G11" i="267"/>
  <c r="D12" i="267"/>
  <c r="E12" i="267"/>
  <c r="F12" i="267"/>
  <c r="G12" i="267"/>
  <c r="D13" i="267"/>
  <c r="E13" i="267"/>
  <c r="F13" i="267"/>
  <c r="G13" i="267"/>
  <c r="D14" i="267"/>
  <c r="E14" i="267"/>
  <c r="F14" i="267"/>
  <c r="G14" i="267"/>
  <c r="D15" i="267"/>
  <c r="E15" i="267"/>
  <c r="F15" i="267"/>
  <c r="G15" i="267"/>
  <c r="D16" i="267"/>
  <c r="E16" i="267"/>
  <c r="F16" i="267"/>
  <c r="G16" i="267"/>
  <c r="D17" i="267"/>
  <c r="E17" i="267"/>
  <c r="F17" i="267"/>
  <c r="G17" i="267"/>
  <c r="D18" i="267"/>
  <c r="E18" i="267"/>
  <c r="F18" i="267"/>
  <c r="G18" i="267"/>
  <c r="D19" i="267"/>
  <c r="E19" i="267"/>
  <c r="F19" i="267"/>
  <c r="G19" i="267"/>
  <c r="D20" i="267"/>
  <c r="E20" i="267"/>
  <c r="F20" i="267"/>
  <c r="G20" i="267"/>
  <c r="D21" i="267"/>
  <c r="E21" i="267"/>
  <c r="F21" i="267"/>
  <c r="G21" i="267"/>
  <c r="D22" i="267"/>
  <c r="E22" i="267"/>
  <c r="F22" i="267"/>
  <c r="G22" i="267"/>
  <c r="D23" i="267"/>
  <c r="E23" i="267"/>
  <c r="F23" i="267"/>
  <c r="G23" i="267"/>
  <c r="D24" i="267"/>
  <c r="E24" i="267"/>
  <c r="F24" i="267"/>
  <c r="G24" i="267"/>
  <c r="D25" i="267"/>
  <c r="E25" i="267"/>
  <c r="F25" i="267"/>
  <c r="G25" i="267"/>
  <c r="D26" i="267"/>
  <c r="E26" i="267"/>
  <c r="F26" i="267"/>
  <c r="G26" i="267"/>
  <c r="D27" i="267"/>
  <c r="E27" i="267"/>
  <c r="F27" i="267"/>
  <c r="G27" i="267"/>
  <c r="D28" i="267"/>
  <c r="E28" i="267"/>
  <c r="F28" i="267"/>
  <c r="G28" i="267"/>
  <c r="D29" i="267"/>
  <c r="E29" i="267"/>
  <c r="F29" i="267"/>
  <c r="G29" i="267"/>
  <c r="D30" i="267"/>
  <c r="E30" i="267"/>
  <c r="F30" i="267"/>
  <c r="G30" i="267"/>
  <c r="D31" i="267"/>
  <c r="E31" i="267"/>
  <c r="F31" i="267"/>
  <c r="G31" i="267"/>
  <c r="D32" i="267"/>
  <c r="E32" i="267"/>
  <c r="F32" i="267"/>
  <c r="G32" i="267"/>
  <c r="D33" i="267"/>
  <c r="E33" i="267"/>
  <c r="F33" i="267"/>
  <c r="G33" i="267"/>
  <c r="D34" i="267"/>
  <c r="E34" i="267"/>
  <c r="F34" i="267"/>
  <c r="G34" i="267"/>
  <c r="D35" i="267"/>
  <c r="E35" i="267"/>
  <c r="F35" i="267"/>
  <c r="G35" i="267"/>
  <c r="D36" i="267"/>
  <c r="E36" i="267"/>
  <c r="F36" i="267"/>
  <c r="G36" i="267"/>
  <c r="D37" i="267"/>
  <c r="E37" i="267"/>
  <c r="F37" i="267"/>
  <c r="G37" i="267"/>
  <c r="D38" i="267"/>
  <c r="E38" i="267"/>
  <c r="F38" i="267"/>
  <c r="G38" i="267"/>
  <c r="D39" i="267"/>
  <c r="E39" i="267"/>
  <c r="F39" i="267"/>
  <c r="G39" i="267"/>
  <c r="D40" i="267"/>
  <c r="E40" i="267"/>
  <c r="F40" i="267"/>
  <c r="G40" i="267"/>
  <c r="D41" i="267"/>
  <c r="E41" i="267"/>
  <c r="F41" i="267"/>
  <c r="G41" i="267"/>
  <c r="D42" i="267"/>
  <c r="E42" i="267"/>
  <c r="F42" i="267"/>
  <c r="G42" i="267"/>
  <c r="D43" i="267"/>
  <c r="E43" i="267"/>
  <c r="F43" i="267"/>
  <c r="G43" i="267"/>
  <c r="D5" i="268"/>
  <c r="E5" i="268"/>
  <c r="F5" i="268"/>
  <c r="G5" i="268"/>
  <c r="D6" i="268"/>
  <c r="E6" i="268"/>
  <c r="F6" i="268"/>
  <c r="G6" i="268"/>
  <c r="D7" i="268"/>
  <c r="E7" i="268"/>
  <c r="F7" i="268"/>
  <c r="G7" i="268"/>
  <c r="D8" i="268"/>
  <c r="E8" i="268"/>
  <c r="F8" i="268"/>
  <c r="G8" i="268"/>
  <c r="D9" i="268"/>
  <c r="E9" i="268"/>
  <c r="F9" i="268"/>
  <c r="G9" i="268"/>
  <c r="D10" i="268"/>
  <c r="E10" i="268"/>
  <c r="F10" i="268"/>
  <c r="G10" i="268"/>
  <c r="D11" i="268"/>
  <c r="E11" i="268"/>
  <c r="F11" i="268"/>
  <c r="G11" i="268"/>
  <c r="D12" i="268"/>
  <c r="E12" i="268"/>
  <c r="F12" i="268"/>
  <c r="G12" i="268"/>
  <c r="D13" i="268"/>
  <c r="E13" i="268"/>
  <c r="F13" i="268"/>
  <c r="G13" i="268"/>
  <c r="D14" i="268"/>
  <c r="E14" i="268"/>
  <c r="F14" i="268"/>
  <c r="G14" i="268"/>
  <c r="D15" i="268"/>
  <c r="E15" i="268"/>
  <c r="F15" i="268"/>
  <c r="G15" i="268"/>
  <c r="D16" i="268"/>
  <c r="E16" i="268"/>
  <c r="F16" i="268"/>
  <c r="G16" i="268"/>
  <c r="D17" i="268"/>
  <c r="E17" i="268"/>
  <c r="F17" i="268"/>
  <c r="G17" i="268"/>
  <c r="D18" i="268"/>
  <c r="E18" i="268"/>
  <c r="F18" i="268"/>
  <c r="G18" i="268"/>
  <c r="D19" i="268"/>
  <c r="E19" i="268"/>
  <c r="F19" i="268"/>
  <c r="G19" i="268"/>
  <c r="D20" i="268"/>
  <c r="E20" i="268"/>
  <c r="F20" i="268"/>
  <c r="G20" i="268"/>
  <c r="D21" i="268"/>
  <c r="E21" i="268"/>
  <c r="F21" i="268"/>
  <c r="G21" i="268"/>
  <c r="D22" i="268"/>
  <c r="E22" i="268"/>
  <c r="F22" i="268"/>
  <c r="G22" i="268"/>
  <c r="D23" i="268"/>
  <c r="E23" i="268"/>
  <c r="F23" i="268"/>
  <c r="G23" i="268"/>
  <c r="D24" i="268"/>
  <c r="E24" i="268"/>
  <c r="F24" i="268"/>
  <c r="G24" i="268"/>
  <c r="D25" i="268"/>
  <c r="E25" i="268"/>
  <c r="F25" i="268"/>
  <c r="G25" i="268"/>
  <c r="D26" i="268"/>
  <c r="E26" i="268"/>
  <c r="F26" i="268"/>
  <c r="G26" i="268"/>
  <c r="D27" i="268"/>
  <c r="E27" i="268"/>
  <c r="F27" i="268"/>
  <c r="G27" i="268"/>
  <c r="D28" i="268"/>
  <c r="E28" i="268"/>
  <c r="F28" i="268"/>
  <c r="G28" i="268"/>
  <c r="D29" i="268"/>
  <c r="E29" i="268"/>
  <c r="F29" i="268"/>
  <c r="G29" i="268"/>
  <c r="D30" i="268"/>
  <c r="E30" i="268"/>
  <c r="F30" i="268"/>
  <c r="G30" i="268"/>
  <c r="D31" i="268"/>
  <c r="E31" i="268"/>
  <c r="F31" i="268"/>
  <c r="G31" i="268"/>
  <c r="D32" i="268"/>
  <c r="E32" i="268"/>
  <c r="F32" i="268"/>
  <c r="G32" i="268"/>
  <c r="D33" i="268"/>
  <c r="E33" i="268"/>
  <c r="F33" i="268"/>
  <c r="G33" i="268"/>
  <c r="D34" i="268"/>
  <c r="E34" i="268"/>
  <c r="F34" i="268"/>
  <c r="G34" i="268"/>
  <c r="D35" i="268"/>
  <c r="E35" i="268"/>
  <c r="F35" i="268"/>
  <c r="G35" i="268"/>
  <c r="D36" i="268"/>
  <c r="E36" i="268"/>
  <c r="F36" i="268"/>
  <c r="G36" i="268"/>
  <c r="D37" i="268"/>
  <c r="E37" i="268"/>
  <c r="F37" i="268"/>
  <c r="G37" i="268"/>
  <c r="D38" i="268"/>
  <c r="E38" i="268"/>
  <c r="F38" i="268"/>
  <c r="G38" i="268"/>
  <c r="D39" i="268"/>
  <c r="E39" i="268"/>
  <c r="F39" i="268"/>
  <c r="G39" i="268"/>
  <c r="D40" i="268"/>
  <c r="E40" i="268"/>
  <c r="F40" i="268"/>
  <c r="G40" i="268"/>
  <c r="D41" i="268"/>
  <c r="E41" i="268"/>
  <c r="F41" i="268"/>
  <c r="G41" i="268"/>
  <c r="D42" i="268"/>
  <c r="E42" i="268"/>
  <c r="F42" i="268"/>
  <c r="G42" i="268"/>
  <c r="D43" i="268"/>
  <c r="E43" i="268"/>
  <c r="F43" i="268"/>
  <c r="G43" i="268"/>
  <c r="D5" i="269"/>
  <c r="E5" i="269"/>
  <c r="F5" i="269"/>
  <c r="G5" i="269"/>
  <c r="D6" i="269"/>
  <c r="E6" i="269"/>
  <c r="F6" i="269"/>
  <c r="G6" i="269"/>
  <c r="D7" i="269"/>
  <c r="E7" i="269"/>
  <c r="F7" i="269"/>
  <c r="G7" i="269"/>
  <c r="D8" i="269"/>
  <c r="E8" i="269"/>
  <c r="F8" i="269"/>
  <c r="G8" i="269"/>
  <c r="D9" i="269"/>
  <c r="E9" i="269"/>
  <c r="F9" i="269"/>
  <c r="G9" i="269"/>
  <c r="D10" i="269"/>
  <c r="E10" i="269"/>
  <c r="F10" i="269"/>
  <c r="G10" i="269"/>
  <c r="D11" i="269"/>
  <c r="E11" i="269"/>
  <c r="F11" i="269"/>
  <c r="G11" i="269"/>
  <c r="D12" i="269"/>
  <c r="E12" i="269"/>
  <c r="F12" i="269"/>
  <c r="G12" i="269"/>
  <c r="D13" i="269"/>
  <c r="E13" i="269"/>
  <c r="F13" i="269"/>
  <c r="G13" i="269"/>
  <c r="D14" i="269"/>
  <c r="E14" i="269"/>
  <c r="F14" i="269"/>
  <c r="G14" i="269"/>
  <c r="D15" i="269"/>
  <c r="E15" i="269"/>
  <c r="F15" i="269"/>
  <c r="G15" i="269"/>
  <c r="D16" i="269"/>
  <c r="E16" i="269"/>
  <c r="F16" i="269"/>
  <c r="G16" i="269"/>
  <c r="D17" i="269"/>
  <c r="E17" i="269"/>
  <c r="F17" i="269"/>
  <c r="G17" i="269"/>
  <c r="D18" i="269"/>
  <c r="E18" i="269"/>
  <c r="F18" i="269"/>
  <c r="G18" i="269"/>
  <c r="D19" i="269"/>
  <c r="E19" i="269"/>
  <c r="F19" i="269"/>
  <c r="G19" i="269"/>
  <c r="D20" i="269"/>
  <c r="E20" i="269"/>
  <c r="F20" i="269"/>
  <c r="G20" i="269"/>
  <c r="D21" i="269"/>
  <c r="E21" i="269"/>
  <c r="F21" i="269"/>
  <c r="G21" i="269"/>
  <c r="D22" i="269"/>
  <c r="E22" i="269"/>
  <c r="F22" i="269"/>
  <c r="G22" i="269"/>
  <c r="D23" i="269"/>
  <c r="E23" i="269"/>
  <c r="F23" i="269"/>
  <c r="G23" i="269"/>
  <c r="D24" i="269"/>
  <c r="E24" i="269"/>
  <c r="F24" i="269"/>
  <c r="G24" i="269"/>
  <c r="D25" i="269"/>
  <c r="E25" i="269"/>
  <c r="F25" i="269"/>
  <c r="G25" i="269"/>
  <c r="D26" i="269"/>
  <c r="E26" i="269"/>
  <c r="F26" i="269"/>
  <c r="G26" i="269"/>
  <c r="D27" i="269"/>
  <c r="E27" i="269"/>
  <c r="F27" i="269"/>
  <c r="G27" i="269"/>
  <c r="D28" i="269"/>
  <c r="E28" i="269"/>
  <c r="F28" i="269"/>
  <c r="G28" i="269"/>
  <c r="D29" i="269"/>
  <c r="E29" i="269"/>
  <c r="F29" i="269"/>
  <c r="G29" i="269"/>
  <c r="D30" i="269"/>
  <c r="E30" i="269"/>
  <c r="F30" i="269"/>
  <c r="G30" i="269"/>
  <c r="D31" i="269"/>
  <c r="E31" i="269"/>
  <c r="F31" i="269"/>
  <c r="G31" i="269"/>
  <c r="D32" i="269"/>
  <c r="E32" i="269"/>
  <c r="F32" i="269"/>
  <c r="G32" i="269"/>
  <c r="D33" i="269"/>
  <c r="E33" i="269"/>
  <c r="F33" i="269"/>
  <c r="G33" i="269"/>
  <c r="D34" i="269"/>
  <c r="E34" i="269"/>
  <c r="F34" i="269"/>
  <c r="G34" i="269"/>
  <c r="D35" i="269"/>
  <c r="E35" i="269"/>
  <c r="F35" i="269"/>
  <c r="G35" i="269"/>
  <c r="D36" i="269"/>
  <c r="E36" i="269"/>
  <c r="F36" i="269"/>
  <c r="G36" i="269"/>
  <c r="D37" i="269"/>
  <c r="E37" i="269"/>
  <c r="F37" i="269"/>
  <c r="G37" i="269"/>
  <c r="D38" i="269"/>
  <c r="E38" i="269"/>
  <c r="F38" i="269"/>
  <c r="G38" i="269"/>
  <c r="D39" i="269"/>
  <c r="E39" i="269"/>
  <c r="F39" i="269"/>
  <c r="G39" i="269"/>
  <c r="D40" i="269"/>
  <c r="E40" i="269"/>
  <c r="F40" i="269"/>
  <c r="G40" i="269"/>
  <c r="D41" i="269"/>
  <c r="E41" i="269"/>
  <c r="F41" i="269"/>
  <c r="G41" i="269"/>
  <c r="D42" i="269"/>
  <c r="E42" i="269"/>
  <c r="F42" i="269"/>
  <c r="G42" i="269"/>
  <c r="D43" i="269"/>
  <c r="E43" i="269"/>
  <c r="F43" i="269"/>
  <c r="G43" i="269"/>
  <c r="D5" i="262"/>
  <c r="E5" i="262"/>
  <c r="F5" i="262"/>
  <c r="G5" i="262"/>
  <c r="D6" i="262"/>
  <c r="E6" i="262"/>
  <c r="F6" i="262"/>
  <c r="G6" i="262"/>
  <c r="D7" i="262"/>
  <c r="E7" i="262"/>
  <c r="F7" i="262"/>
  <c r="G7" i="262"/>
  <c r="D8" i="262"/>
  <c r="E8" i="262"/>
  <c r="F8" i="262"/>
  <c r="G8" i="262"/>
  <c r="D9" i="262"/>
  <c r="E9" i="262"/>
  <c r="F9" i="262"/>
  <c r="G9" i="262"/>
  <c r="D10" i="262"/>
  <c r="E10" i="262"/>
  <c r="F10" i="262"/>
  <c r="G10" i="262"/>
  <c r="D11" i="262"/>
  <c r="E11" i="262"/>
  <c r="F11" i="262"/>
  <c r="G11" i="262"/>
  <c r="D12" i="262"/>
  <c r="E12" i="262"/>
  <c r="F12" i="262"/>
  <c r="G12" i="262"/>
  <c r="D13" i="262"/>
  <c r="E13" i="262"/>
  <c r="F13" i="262"/>
  <c r="G13" i="262"/>
  <c r="D14" i="262"/>
  <c r="E14" i="262"/>
  <c r="F14" i="262"/>
  <c r="G14" i="262"/>
  <c r="D15" i="262"/>
  <c r="E15" i="262"/>
  <c r="F15" i="262"/>
  <c r="G15" i="262"/>
  <c r="D16" i="262"/>
  <c r="E16" i="262"/>
  <c r="F16" i="262"/>
  <c r="G16" i="262"/>
  <c r="D17" i="262"/>
  <c r="E17" i="262"/>
  <c r="F17" i="262"/>
  <c r="G17" i="262"/>
  <c r="D18" i="262"/>
  <c r="E18" i="262"/>
  <c r="F18" i="262"/>
  <c r="G18" i="262"/>
  <c r="D19" i="262"/>
  <c r="E19" i="262"/>
  <c r="F19" i="262"/>
  <c r="G19" i="262"/>
  <c r="D20" i="262"/>
  <c r="E20" i="262"/>
  <c r="F20" i="262"/>
  <c r="G20" i="262"/>
  <c r="D21" i="262"/>
  <c r="E21" i="262"/>
  <c r="F21" i="262"/>
  <c r="G21" i="262"/>
  <c r="D22" i="262"/>
  <c r="E22" i="262"/>
  <c r="F22" i="262"/>
  <c r="G22" i="262"/>
  <c r="D23" i="262"/>
  <c r="E23" i="262"/>
  <c r="F23" i="262"/>
  <c r="G23" i="262"/>
  <c r="D24" i="262"/>
  <c r="E24" i="262"/>
  <c r="F24" i="262"/>
  <c r="G24" i="262"/>
  <c r="D25" i="262"/>
  <c r="E25" i="262"/>
  <c r="F25" i="262"/>
  <c r="G25" i="262"/>
  <c r="D26" i="262"/>
  <c r="E26" i="262"/>
  <c r="F26" i="262"/>
  <c r="G26" i="262"/>
  <c r="D27" i="262"/>
  <c r="E27" i="262"/>
  <c r="F27" i="262"/>
  <c r="G27" i="262"/>
  <c r="D28" i="262"/>
  <c r="E28" i="262"/>
  <c r="F28" i="262"/>
  <c r="G28" i="262"/>
  <c r="D29" i="262"/>
  <c r="E29" i="262"/>
  <c r="F29" i="262"/>
  <c r="G29" i="262"/>
  <c r="D30" i="262"/>
  <c r="E30" i="262"/>
  <c r="F30" i="262"/>
  <c r="G30" i="262"/>
  <c r="D31" i="262"/>
  <c r="E31" i="262"/>
  <c r="F31" i="262"/>
  <c r="G31" i="262"/>
  <c r="D32" i="262"/>
  <c r="E32" i="262"/>
  <c r="F32" i="262"/>
  <c r="G32" i="262"/>
  <c r="D33" i="262"/>
  <c r="E33" i="262"/>
  <c r="F33" i="262"/>
  <c r="G33" i="262"/>
  <c r="D34" i="262"/>
  <c r="E34" i="262"/>
  <c r="F34" i="262"/>
  <c r="G34" i="262"/>
  <c r="D35" i="262"/>
  <c r="E35" i="262"/>
  <c r="F35" i="262"/>
  <c r="G35" i="262"/>
  <c r="D36" i="262"/>
  <c r="E36" i="262"/>
  <c r="F36" i="262"/>
  <c r="G36" i="262"/>
  <c r="D37" i="262"/>
  <c r="E37" i="262"/>
  <c r="F37" i="262"/>
  <c r="G37" i="262"/>
  <c r="D38" i="262"/>
  <c r="E38" i="262"/>
  <c r="F38" i="262"/>
  <c r="G38" i="262"/>
  <c r="D39" i="262"/>
  <c r="E39" i="262"/>
  <c r="F39" i="262"/>
  <c r="G39" i="262"/>
  <c r="D40" i="262"/>
  <c r="E40" i="262"/>
  <c r="F40" i="262"/>
  <c r="G40" i="262"/>
  <c r="D41" i="262"/>
  <c r="E41" i="262"/>
  <c r="F41" i="262"/>
  <c r="G41" i="262"/>
  <c r="D42" i="262"/>
  <c r="E42" i="262"/>
  <c r="F42" i="262"/>
  <c r="G42" i="262"/>
  <c r="D43" i="262"/>
  <c r="E43" i="262"/>
  <c r="F43" i="262"/>
  <c r="G43" i="262"/>
  <c r="G4" i="263"/>
  <c r="G4" i="264"/>
  <c r="G4" i="265"/>
  <c r="G4" i="266"/>
  <c r="G4" i="267"/>
  <c r="G4" i="268"/>
  <c r="G4" i="269"/>
  <c r="G4" i="262"/>
  <c r="F4" i="263"/>
  <c r="F4" i="264"/>
  <c r="F4" i="265"/>
  <c r="F4" i="266"/>
  <c r="F4" i="267"/>
  <c r="F4" i="268"/>
  <c r="F4" i="269"/>
  <c r="F4" i="262"/>
  <c r="E4" i="263"/>
  <c r="E4" i="264"/>
  <c r="E4" i="265"/>
  <c r="E4" i="266"/>
  <c r="E4" i="267"/>
  <c r="E4" i="268"/>
  <c r="E4" i="269"/>
  <c r="E4" i="262"/>
  <c r="D4" i="263"/>
  <c r="D4" i="264"/>
  <c r="D4" i="265"/>
  <c r="D4" i="266"/>
  <c r="D4" i="267"/>
  <c r="D4" i="268"/>
  <c r="D4" i="269"/>
  <c r="D4" i="262"/>
  <c r="D5" i="258"/>
  <c r="E5" i="258"/>
  <c r="F5" i="258"/>
  <c r="G5" i="258"/>
  <c r="D6" i="258"/>
  <c r="E6" i="258"/>
  <c r="F6" i="258"/>
  <c r="G6" i="258"/>
  <c r="D7" i="258"/>
  <c r="E7" i="258"/>
  <c r="F7" i="258"/>
  <c r="G7" i="258"/>
  <c r="D8" i="258"/>
  <c r="E8" i="258"/>
  <c r="F8" i="258"/>
  <c r="G8" i="258"/>
  <c r="D9" i="258"/>
  <c r="E9" i="258"/>
  <c r="F9" i="258"/>
  <c r="G9" i="258"/>
  <c r="D10" i="258"/>
  <c r="E10" i="258"/>
  <c r="F10" i="258"/>
  <c r="G10" i="258"/>
  <c r="D11" i="258"/>
  <c r="E11" i="258"/>
  <c r="F11" i="258"/>
  <c r="G11" i="258"/>
  <c r="D12" i="258"/>
  <c r="E12" i="258"/>
  <c r="F12" i="258"/>
  <c r="G12" i="258"/>
  <c r="D13" i="258"/>
  <c r="E13" i="258"/>
  <c r="F13" i="258"/>
  <c r="G13" i="258"/>
  <c r="D14" i="258"/>
  <c r="E14" i="258"/>
  <c r="F14" i="258"/>
  <c r="G14" i="258"/>
  <c r="D15" i="258"/>
  <c r="E15" i="258"/>
  <c r="F15" i="258"/>
  <c r="G15" i="258"/>
  <c r="D16" i="258"/>
  <c r="E16" i="258"/>
  <c r="F16" i="258"/>
  <c r="G16" i="258"/>
  <c r="D17" i="258"/>
  <c r="E17" i="258"/>
  <c r="F17" i="258"/>
  <c r="G17" i="258"/>
  <c r="D18" i="258"/>
  <c r="E18" i="258"/>
  <c r="F18" i="258"/>
  <c r="G18" i="258"/>
  <c r="D19" i="258"/>
  <c r="E19" i="258"/>
  <c r="F19" i="258"/>
  <c r="G19" i="258"/>
  <c r="D20" i="258"/>
  <c r="E20" i="258"/>
  <c r="F20" i="258"/>
  <c r="G20" i="258"/>
  <c r="D21" i="258"/>
  <c r="E21" i="258"/>
  <c r="F21" i="258"/>
  <c r="G21" i="258"/>
  <c r="D22" i="258"/>
  <c r="E22" i="258"/>
  <c r="F22" i="258"/>
  <c r="G22" i="258"/>
  <c r="D23" i="258"/>
  <c r="E23" i="258"/>
  <c r="F23" i="258"/>
  <c r="G23" i="258"/>
  <c r="D24" i="258"/>
  <c r="E24" i="258"/>
  <c r="F24" i="258"/>
  <c r="G24" i="258"/>
  <c r="D25" i="258"/>
  <c r="E25" i="258"/>
  <c r="F25" i="258"/>
  <c r="G25" i="258"/>
  <c r="D26" i="258"/>
  <c r="E26" i="258"/>
  <c r="F26" i="258"/>
  <c r="G26" i="258"/>
  <c r="D27" i="258"/>
  <c r="E27" i="258"/>
  <c r="F27" i="258"/>
  <c r="G27" i="258"/>
  <c r="D28" i="258"/>
  <c r="E28" i="258"/>
  <c r="F28" i="258"/>
  <c r="G28" i="258"/>
  <c r="D29" i="258"/>
  <c r="E29" i="258"/>
  <c r="F29" i="258"/>
  <c r="G29" i="258"/>
  <c r="D30" i="258"/>
  <c r="E30" i="258"/>
  <c r="F30" i="258"/>
  <c r="G30" i="258"/>
  <c r="D31" i="258"/>
  <c r="E31" i="258"/>
  <c r="F31" i="258"/>
  <c r="G31" i="258"/>
  <c r="D32" i="258"/>
  <c r="E32" i="258"/>
  <c r="F32" i="258"/>
  <c r="G32" i="258"/>
  <c r="D33" i="258"/>
  <c r="E33" i="258"/>
  <c r="F33" i="258"/>
  <c r="G33" i="258"/>
  <c r="D34" i="258"/>
  <c r="E34" i="258"/>
  <c r="F34" i="258"/>
  <c r="G34" i="258"/>
  <c r="D35" i="258"/>
  <c r="E35" i="258"/>
  <c r="F35" i="258"/>
  <c r="G35" i="258"/>
  <c r="D36" i="258"/>
  <c r="E36" i="258"/>
  <c r="F36" i="258"/>
  <c r="G36" i="258"/>
  <c r="D37" i="258"/>
  <c r="E37" i="258"/>
  <c r="F37" i="258"/>
  <c r="G37" i="258"/>
  <c r="D38" i="258"/>
  <c r="E38" i="258"/>
  <c r="F38" i="258"/>
  <c r="G38" i="258"/>
  <c r="D39" i="258"/>
  <c r="E39" i="258"/>
  <c r="F39" i="258"/>
  <c r="G39" i="258"/>
  <c r="D40" i="258"/>
  <c r="E40" i="258"/>
  <c r="F40" i="258"/>
  <c r="G40" i="258"/>
  <c r="D41" i="258"/>
  <c r="E41" i="258"/>
  <c r="F41" i="258"/>
  <c r="G41" i="258"/>
  <c r="D42" i="258"/>
  <c r="E42" i="258"/>
  <c r="F42" i="258"/>
  <c r="G42" i="258"/>
  <c r="D43" i="258"/>
  <c r="E43" i="258"/>
  <c r="F43" i="258"/>
  <c r="G43" i="258"/>
  <c r="D5" i="259"/>
  <c r="E5" i="259"/>
  <c r="F5" i="259"/>
  <c r="G5" i="259"/>
  <c r="D6" i="259"/>
  <c r="E6" i="259"/>
  <c r="F6" i="259"/>
  <c r="G6" i="259"/>
  <c r="D7" i="259"/>
  <c r="E7" i="259"/>
  <c r="F7" i="259"/>
  <c r="G7" i="259"/>
  <c r="D8" i="259"/>
  <c r="E8" i="259"/>
  <c r="F8" i="259"/>
  <c r="G8" i="259"/>
  <c r="D9" i="259"/>
  <c r="E9" i="259"/>
  <c r="F9" i="259"/>
  <c r="G9" i="259"/>
  <c r="D10" i="259"/>
  <c r="E10" i="259"/>
  <c r="F10" i="259"/>
  <c r="G10" i="259"/>
  <c r="D11" i="259"/>
  <c r="E11" i="259"/>
  <c r="F11" i="259"/>
  <c r="G11" i="259"/>
  <c r="D12" i="259"/>
  <c r="E12" i="259"/>
  <c r="F12" i="259"/>
  <c r="G12" i="259"/>
  <c r="D13" i="259"/>
  <c r="E13" i="259"/>
  <c r="F13" i="259"/>
  <c r="G13" i="259"/>
  <c r="D14" i="259"/>
  <c r="E14" i="259"/>
  <c r="F14" i="259"/>
  <c r="G14" i="259"/>
  <c r="D15" i="259"/>
  <c r="E15" i="259"/>
  <c r="F15" i="259"/>
  <c r="G15" i="259"/>
  <c r="D16" i="259"/>
  <c r="E16" i="259"/>
  <c r="F16" i="259"/>
  <c r="G16" i="259"/>
  <c r="D17" i="259"/>
  <c r="E17" i="259"/>
  <c r="F17" i="259"/>
  <c r="G17" i="259"/>
  <c r="D18" i="259"/>
  <c r="E18" i="259"/>
  <c r="F18" i="259"/>
  <c r="G18" i="259"/>
  <c r="D19" i="259"/>
  <c r="E19" i="259"/>
  <c r="F19" i="259"/>
  <c r="G19" i="259"/>
  <c r="D20" i="259"/>
  <c r="E20" i="259"/>
  <c r="F20" i="259"/>
  <c r="G20" i="259"/>
  <c r="D21" i="259"/>
  <c r="E21" i="259"/>
  <c r="F21" i="259"/>
  <c r="G21" i="259"/>
  <c r="D22" i="259"/>
  <c r="E22" i="259"/>
  <c r="F22" i="259"/>
  <c r="G22" i="259"/>
  <c r="D23" i="259"/>
  <c r="E23" i="259"/>
  <c r="F23" i="259"/>
  <c r="G23" i="259"/>
  <c r="D24" i="259"/>
  <c r="E24" i="259"/>
  <c r="F24" i="259"/>
  <c r="G24" i="259"/>
  <c r="D25" i="259"/>
  <c r="E25" i="259"/>
  <c r="F25" i="259"/>
  <c r="G25" i="259"/>
  <c r="D26" i="259"/>
  <c r="E26" i="259"/>
  <c r="F26" i="259"/>
  <c r="G26" i="259"/>
  <c r="D27" i="259"/>
  <c r="E27" i="259"/>
  <c r="F27" i="259"/>
  <c r="G27" i="259"/>
  <c r="D28" i="259"/>
  <c r="E28" i="259"/>
  <c r="F28" i="259"/>
  <c r="G28" i="259"/>
  <c r="D29" i="259"/>
  <c r="E29" i="259"/>
  <c r="F29" i="259"/>
  <c r="G29" i="259"/>
  <c r="D30" i="259"/>
  <c r="E30" i="259"/>
  <c r="F30" i="259"/>
  <c r="G30" i="259"/>
  <c r="D31" i="259"/>
  <c r="E31" i="259"/>
  <c r="F31" i="259"/>
  <c r="G31" i="259"/>
  <c r="D32" i="259"/>
  <c r="E32" i="259"/>
  <c r="F32" i="259"/>
  <c r="G32" i="259"/>
  <c r="D33" i="259"/>
  <c r="E33" i="259"/>
  <c r="F33" i="259"/>
  <c r="G33" i="259"/>
  <c r="D34" i="259"/>
  <c r="E34" i="259"/>
  <c r="F34" i="259"/>
  <c r="G34" i="259"/>
  <c r="D35" i="259"/>
  <c r="E35" i="259"/>
  <c r="F35" i="259"/>
  <c r="G35" i="259"/>
  <c r="D36" i="259"/>
  <c r="E36" i="259"/>
  <c r="F36" i="259"/>
  <c r="G36" i="259"/>
  <c r="D37" i="259"/>
  <c r="E37" i="259"/>
  <c r="F37" i="259"/>
  <c r="G37" i="259"/>
  <c r="D38" i="259"/>
  <c r="E38" i="259"/>
  <c r="F38" i="259"/>
  <c r="G38" i="259"/>
  <c r="D39" i="259"/>
  <c r="E39" i="259"/>
  <c r="F39" i="259"/>
  <c r="G39" i="259"/>
  <c r="D40" i="259"/>
  <c r="E40" i="259"/>
  <c r="F40" i="259"/>
  <c r="G40" i="259"/>
  <c r="D41" i="259"/>
  <c r="E41" i="259"/>
  <c r="F41" i="259"/>
  <c r="G41" i="259"/>
  <c r="D42" i="259"/>
  <c r="E42" i="259"/>
  <c r="F42" i="259"/>
  <c r="G42" i="259"/>
  <c r="D43" i="259"/>
  <c r="E43" i="259"/>
  <c r="F43" i="259"/>
  <c r="G43" i="259"/>
  <c r="D5" i="260"/>
  <c r="E5" i="260"/>
  <c r="F5" i="260"/>
  <c r="G5" i="260"/>
  <c r="D6" i="260"/>
  <c r="E6" i="260"/>
  <c r="F6" i="260"/>
  <c r="G6" i="260"/>
  <c r="D7" i="260"/>
  <c r="E7" i="260"/>
  <c r="F7" i="260"/>
  <c r="G7" i="260"/>
  <c r="D8" i="260"/>
  <c r="E8" i="260"/>
  <c r="F8" i="260"/>
  <c r="G8" i="260"/>
  <c r="D9" i="260"/>
  <c r="E9" i="260"/>
  <c r="F9" i="260"/>
  <c r="G9" i="260"/>
  <c r="D10" i="260"/>
  <c r="E10" i="260"/>
  <c r="F10" i="260"/>
  <c r="G10" i="260"/>
  <c r="D11" i="260"/>
  <c r="E11" i="260"/>
  <c r="F11" i="260"/>
  <c r="G11" i="260"/>
  <c r="D12" i="260"/>
  <c r="E12" i="260"/>
  <c r="F12" i="260"/>
  <c r="G12" i="260"/>
  <c r="D13" i="260"/>
  <c r="E13" i="260"/>
  <c r="F13" i="260"/>
  <c r="G13" i="260"/>
  <c r="D14" i="260"/>
  <c r="E14" i="260"/>
  <c r="F14" i="260"/>
  <c r="G14" i="260"/>
  <c r="D15" i="260"/>
  <c r="E15" i="260"/>
  <c r="F15" i="260"/>
  <c r="G15" i="260"/>
  <c r="D16" i="260"/>
  <c r="E16" i="260"/>
  <c r="F16" i="260"/>
  <c r="G16" i="260"/>
  <c r="D17" i="260"/>
  <c r="E17" i="260"/>
  <c r="F17" i="260"/>
  <c r="G17" i="260"/>
  <c r="D18" i="260"/>
  <c r="E18" i="260"/>
  <c r="F18" i="260"/>
  <c r="G18" i="260"/>
  <c r="D19" i="260"/>
  <c r="E19" i="260"/>
  <c r="F19" i="260"/>
  <c r="G19" i="260"/>
  <c r="D20" i="260"/>
  <c r="E20" i="260"/>
  <c r="F20" i="260"/>
  <c r="G20" i="260"/>
  <c r="D21" i="260"/>
  <c r="E21" i="260"/>
  <c r="F21" i="260"/>
  <c r="G21" i="260"/>
  <c r="D22" i="260"/>
  <c r="E22" i="260"/>
  <c r="F22" i="260"/>
  <c r="G22" i="260"/>
  <c r="D23" i="260"/>
  <c r="E23" i="260"/>
  <c r="F23" i="260"/>
  <c r="G23" i="260"/>
  <c r="D24" i="260"/>
  <c r="E24" i="260"/>
  <c r="F24" i="260"/>
  <c r="G24" i="260"/>
  <c r="D25" i="260"/>
  <c r="E25" i="260"/>
  <c r="F25" i="260"/>
  <c r="G25" i="260"/>
  <c r="D26" i="260"/>
  <c r="E26" i="260"/>
  <c r="F26" i="260"/>
  <c r="G26" i="260"/>
  <c r="D27" i="260"/>
  <c r="E27" i="260"/>
  <c r="F27" i="260"/>
  <c r="G27" i="260"/>
  <c r="D28" i="260"/>
  <c r="E28" i="260"/>
  <c r="F28" i="260"/>
  <c r="G28" i="260"/>
  <c r="D29" i="260"/>
  <c r="E29" i="260"/>
  <c r="F29" i="260"/>
  <c r="G29" i="260"/>
  <c r="D30" i="260"/>
  <c r="E30" i="260"/>
  <c r="F30" i="260"/>
  <c r="G30" i="260"/>
  <c r="D31" i="260"/>
  <c r="E31" i="260"/>
  <c r="F31" i="260"/>
  <c r="G31" i="260"/>
  <c r="D32" i="260"/>
  <c r="E32" i="260"/>
  <c r="F32" i="260"/>
  <c r="G32" i="260"/>
  <c r="D33" i="260"/>
  <c r="E33" i="260"/>
  <c r="F33" i="260"/>
  <c r="G33" i="260"/>
  <c r="D34" i="260"/>
  <c r="E34" i="260"/>
  <c r="F34" i="260"/>
  <c r="G34" i="260"/>
  <c r="D35" i="260"/>
  <c r="E35" i="260"/>
  <c r="F35" i="260"/>
  <c r="G35" i="260"/>
  <c r="D36" i="260"/>
  <c r="E36" i="260"/>
  <c r="F36" i="260"/>
  <c r="G36" i="260"/>
  <c r="D37" i="260"/>
  <c r="E37" i="260"/>
  <c r="F37" i="260"/>
  <c r="G37" i="260"/>
  <c r="D38" i="260"/>
  <c r="E38" i="260"/>
  <c r="F38" i="260"/>
  <c r="G38" i="260"/>
  <c r="D39" i="260"/>
  <c r="E39" i="260"/>
  <c r="F39" i="260"/>
  <c r="G39" i="260"/>
  <c r="D40" i="260"/>
  <c r="E40" i="260"/>
  <c r="F40" i="260"/>
  <c r="G40" i="260"/>
  <c r="D41" i="260"/>
  <c r="E41" i="260"/>
  <c r="F41" i="260"/>
  <c r="G41" i="260"/>
  <c r="D42" i="260"/>
  <c r="E42" i="260"/>
  <c r="F42" i="260"/>
  <c r="G42" i="260"/>
  <c r="D43" i="260"/>
  <c r="E43" i="260"/>
  <c r="F43" i="260"/>
  <c r="G43" i="260"/>
  <c r="D5" i="261"/>
  <c r="E5" i="261"/>
  <c r="F5" i="261"/>
  <c r="G5" i="261"/>
  <c r="D6" i="261"/>
  <c r="E6" i="261"/>
  <c r="F6" i="261"/>
  <c r="G6" i="261"/>
  <c r="D7" i="261"/>
  <c r="E7" i="261"/>
  <c r="F7" i="261"/>
  <c r="G7" i="261"/>
  <c r="D8" i="261"/>
  <c r="E8" i="261"/>
  <c r="F8" i="261"/>
  <c r="G8" i="261"/>
  <c r="D9" i="261"/>
  <c r="E9" i="261"/>
  <c r="F9" i="261"/>
  <c r="G9" i="261"/>
  <c r="D10" i="261"/>
  <c r="E10" i="261"/>
  <c r="F10" i="261"/>
  <c r="G10" i="261"/>
  <c r="D11" i="261"/>
  <c r="E11" i="261"/>
  <c r="F11" i="261"/>
  <c r="G11" i="261"/>
  <c r="D12" i="261"/>
  <c r="E12" i="261"/>
  <c r="F12" i="261"/>
  <c r="G12" i="261"/>
  <c r="D13" i="261"/>
  <c r="E13" i="261"/>
  <c r="F13" i="261"/>
  <c r="G13" i="261"/>
  <c r="D14" i="261"/>
  <c r="E14" i="261"/>
  <c r="F14" i="261"/>
  <c r="G14" i="261"/>
  <c r="D15" i="261"/>
  <c r="E15" i="261"/>
  <c r="F15" i="261"/>
  <c r="G15" i="261"/>
  <c r="D16" i="261"/>
  <c r="E16" i="261"/>
  <c r="F16" i="261"/>
  <c r="G16" i="261"/>
  <c r="D17" i="261"/>
  <c r="E17" i="261"/>
  <c r="F17" i="261"/>
  <c r="G17" i="261"/>
  <c r="D18" i="261"/>
  <c r="E18" i="261"/>
  <c r="F18" i="261"/>
  <c r="G18" i="261"/>
  <c r="D19" i="261"/>
  <c r="E19" i="261"/>
  <c r="F19" i="261"/>
  <c r="G19" i="261"/>
  <c r="D20" i="261"/>
  <c r="E20" i="261"/>
  <c r="F20" i="261"/>
  <c r="G20" i="261"/>
  <c r="D21" i="261"/>
  <c r="E21" i="261"/>
  <c r="F21" i="261"/>
  <c r="G21" i="261"/>
  <c r="D22" i="261"/>
  <c r="E22" i="261"/>
  <c r="F22" i="261"/>
  <c r="G22" i="261"/>
  <c r="D23" i="261"/>
  <c r="E23" i="261"/>
  <c r="F23" i="261"/>
  <c r="G23" i="261"/>
  <c r="D24" i="261"/>
  <c r="E24" i="261"/>
  <c r="F24" i="261"/>
  <c r="G24" i="261"/>
  <c r="D25" i="261"/>
  <c r="E25" i="261"/>
  <c r="F25" i="261"/>
  <c r="G25" i="261"/>
  <c r="D26" i="261"/>
  <c r="E26" i="261"/>
  <c r="F26" i="261"/>
  <c r="G26" i="261"/>
  <c r="D27" i="261"/>
  <c r="E27" i="261"/>
  <c r="F27" i="261"/>
  <c r="G27" i="261"/>
  <c r="D28" i="261"/>
  <c r="E28" i="261"/>
  <c r="F28" i="261"/>
  <c r="G28" i="261"/>
  <c r="D29" i="261"/>
  <c r="E29" i="261"/>
  <c r="F29" i="261"/>
  <c r="G29" i="261"/>
  <c r="D30" i="261"/>
  <c r="E30" i="261"/>
  <c r="F30" i="261"/>
  <c r="G30" i="261"/>
  <c r="D31" i="261"/>
  <c r="E31" i="261"/>
  <c r="F31" i="261"/>
  <c r="G31" i="261"/>
  <c r="D32" i="261"/>
  <c r="E32" i="261"/>
  <c r="F32" i="261"/>
  <c r="G32" i="261"/>
  <c r="D33" i="261"/>
  <c r="E33" i="261"/>
  <c r="F33" i="261"/>
  <c r="G33" i="261"/>
  <c r="D34" i="261"/>
  <c r="E34" i="261"/>
  <c r="F34" i="261"/>
  <c r="G34" i="261"/>
  <c r="D35" i="261"/>
  <c r="E35" i="261"/>
  <c r="F35" i="261"/>
  <c r="G35" i="261"/>
  <c r="D36" i="261"/>
  <c r="E36" i="261"/>
  <c r="F36" i="261"/>
  <c r="G36" i="261"/>
  <c r="D37" i="261"/>
  <c r="E37" i="261"/>
  <c r="F37" i="261"/>
  <c r="G37" i="261"/>
  <c r="D38" i="261"/>
  <c r="E38" i="261"/>
  <c r="F38" i="261"/>
  <c r="G38" i="261"/>
  <c r="D39" i="261"/>
  <c r="E39" i="261"/>
  <c r="F39" i="261"/>
  <c r="G39" i="261"/>
  <c r="D40" i="261"/>
  <c r="E40" i="261"/>
  <c r="F40" i="261"/>
  <c r="G40" i="261"/>
  <c r="D41" i="261"/>
  <c r="E41" i="261"/>
  <c r="F41" i="261"/>
  <c r="G41" i="261"/>
  <c r="D42" i="261"/>
  <c r="E42" i="261"/>
  <c r="F42" i="261"/>
  <c r="G42" i="261"/>
  <c r="D43" i="261"/>
  <c r="E43" i="261"/>
  <c r="F43" i="261"/>
  <c r="G43" i="261"/>
  <c r="D5" i="257"/>
  <c r="E5" i="257"/>
  <c r="F5" i="257"/>
  <c r="G5" i="257"/>
  <c r="D6" i="257"/>
  <c r="E6" i="257"/>
  <c r="F6" i="257"/>
  <c r="G6" i="257"/>
  <c r="D7" i="257"/>
  <c r="E7" i="257"/>
  <c r="F7" i="257"/>
  <c r="G7" i="257"/>
  <c r="D8" i="257"/>
  <c r="E8" i="257"/>
  <c r="F8" i="257"/>
  <c r="G8" i="257"/>
  <c r="D9" i="257"/>
  <c r="E9" i="257"/>
  <c r="F9" i="257"/>
  <c r="G9" i="257"/>
  <c r="D10" i="257"/>
  <c r="E10" i="257"/>
  <c r="F10" i="257"/>
  <c r="G10" i="257"/>
  <c r="D11" i="257"/>
  <c r="E11" i="257"/>
  <c r="F11" i="257"/>
  <c r="G11" i="257"/>
  <c r="D12" i="257"/>
  <c r="E12" i="257"/>
  <c r="F12" i="257"/>
  <c r="G12" i="257"/>
  <c r="D13" i="257"/>
  <c r="E13" i="257"/>
  <c r="F13" i="257"/>
  <c r="G13" i="257"/>
  <c r="D14" i="257"/>
  <c r="E14" i="257"/>
  <c r="F14" i="257"/>
  <c r="G14" i="257"/>
  <c r="D15" i="257"/>
  <c r="E15" i="257"/>
  <c r="F15" i="257"/>
  <c r="G15" i="257"/>
  <c r="D16" i="257"/>
  <c r="E16" i="257"/>
  <c r="F16" i="257"/>
  <c r="G16" i="257"/>
  <c r="D17" i="257"/>
  <c r="E17" i="257"/>
  <c r="F17" i="257"/>
  <c r="G17" i="257"/>
  <c r="D18" i="257"/>
  <c r="E18" i="257"/>
  <c r="F18" i="257"/>
  <c r="G18" i="257"/>
  <c r="D19" i="257"/>
  <c r="E19" i="257"/>
  <c r="F19" i="257"/>
  <c r="G19" i="257"/>
  <c r="D20" i="257"/>
  <c r="E20" i="257"/>
  <c r="F20" i="257"/>
  <c r="G20" i="257"/>
  <c r="D21" i="257"/>
  <c r="E21" i="257"/>
  <c r="F21" i="257"/>
  <c r="G21" i="257"/>
  <c r="D22" i="257"/>
  <c r="E22" i="257"/>
  <c r="F22" i="257"/>
  <c r="G22" i="257"/>
  <c r="D23" i="257"/>
  <c r="E23" i="257"/>
  <c r="F23" i="257"/>
  <c r="G23" i="257"/>
  <c r="D24" i="257"/>
  <c r="E24" i="257"/>
  <c r="F24" i="257"/>
  <c r="G24" i="257"/>
  <c r="D25" i="257"/>
  <c r="E25" i="257"/>
  <c r="F25" i="257"/>
  <c r="G25" i="257"/>
  <c r="D26" i="257"/>
  <c r="E26" i="257"/>
  <c r="F26" i="257"/>
  <c r="G26" i="257"/>
  <c r="D27" i="257"/>
  <c r="E27" i="257"/>
  <c r="F27" i="257"/>
  <c r="G27" i="257"/>
  <c r="D28" i="257"/>
  <c r="E28" i="257"/>
  <c r="F28" i="257"/>
  <c r="G28" i="257"/>
  <c r="D29" i="257"/>
  <c r="E29" i="257"/>
  <c r="F29" i="257"/>
  <c r="G29" i="257"/>
  <c r="D30" i="257"/>
  <c r="E30" i="257"/>
  <c r="F30" i="257"/>
  <c r="G30" i="257"/>
  <c r="D31" i="257"/>
  <c r="E31" i="257"/>
  <c r="F31" i="257"/>
  <c r="G31" i="257"/>
  <c r="D32" i="257"/>
  <c r="E32" i="257"/>
  <c r="F32" i="257"/>
  <c r="G32" i="257"/>
  <c r="D33" i="257"/>
  <c r="E33" i="257"/>
  <c r="F33" i="257"/>
  <c r="G33" i="257"/>
  <c r="D34" i="257"/>
  <c r="E34" i="257"/>
  <c r="F34" i="257"/>
  <c r="G34" i="257"/>
  <c r="D35" i="257"/>
  <c r="E35" i="257"/>
  <c r="F35" i="257"/>
  <c r="G35" i="257"/>
  <c r="D36" i="257"/>
  <c r="E36" i="257"/>
  <c r="F36" i="257"/>
  <c r="G36" i="257"/>
  <c r="D37" i="257"/>
  <c r="E37" i="257"/>
  <c r="F37" i="257"/>
  <c r="G37" i="257"/>
  <c r="D38" i="257"/>
  <c r="E38" i="257"/>
  <c r="F38" i="257"/>
  <c r="G38" i="257"/>
  <c r="D39" i="257"/>
  <c r="E39" i="257"/>
  <c r="F39" i="257"/>
  <c r="G39" i="257"/>
  <c r="D40" i="257"/>
  <c r="E40" i="257"/>
  <c r="F40" i="257"/>
  <c r="G40" i="257"/>
  <c r="D41" i="257"/>
  <c r="E41" i="257"/>
  <c r="F41" i="257"/>
  <c r="G41" i="257"/>
  <c r="D42" i="257"/>
  <c r="E42" i="257"/>
  <c r="F42" i="257"/>
  <c r="G42" i="257"/>
  <c r="D43" i="257"/>
  <c r="E43" i="257"/>
  <c r="F43" i="257"/>
  <c r="G43" i="257"/>
  <c r="G4" i="258"/>
  <c r="G4" i="259"/>
  <c r="G4" i="260"/>
  <c r="G4" i="261"/>
  <c r="G4" i="257"/>
  <c r="F4" i="258"/>
  <c r="F4" i="259"/>
  <c r="F4" i="260"/>
  <c r="F4" i="261"/>
  <c r="F4" i="257"/>
  <c r="E4" i="258"/>
  <c r="E4" i="259"/>
  <c r="E4" i="260"/>
  <c r="E4" i="261"/>
  <c r="E4" i="257"/>
  <c r="D4" i="258"/>
  <c r="D4" i="259"/>
  <c r="D4" i="260"/>
  <c r="D4" i="261"/>
  <c r="D4" i="257"/>
  <c r="D5" i="250"/>
  <c r="E5" i="250"/>
  <c r="F5" i="250"/>
  <c r="G5" i="250"/>
  <c r="D6" i="250"/>
  <c r="E6" i="250"/>
  <c r="F6" i="250"/>
  <c r="G6" i="250"/>
  <c r="D7" i="250"/>
  <c r="E7" i="250"/>
  <c r="F7" i="250"/>
  <c r="G7" i="250"/>
  <c r="D8" i="250"/>
  <c r="E8" i="250"/>
  <c r="F8" i="250"/>
  <c r="G8" i="250"/>
  <c r="D9" i="250"/>
  <c r="E9" i="250"/>
  <c r="F9" i="250"/>
  <c r="G9" i="250"/>
  <c r="D10" i="250"/>
  <c r="E10" i="250"/>
  <c r="F10" i="250"/>
  <c r="G10" i="250"/>
  <c r="D11" i="250"/>
  <c r="E11" i="250"/>
  <c r="F11" i="250"/>
  <c r="G11" i="250"/>
  <c r="D12" i="250"/>
  <c r="E12" i="250"/>
  <c r="F12" i="250"/>
  <c r="G12" i="250"/>
  <c r="D13" i="250"/>
  <c r="E13" i="250"/>
  <c r="F13" i="250"/>
  <c r="G13" i="250"/>
  <c r="D14" i="250"/>
  <c r="E14" i="250"/>
  <c r="F14" i="250"/>
  <c r="G14" i="250"/>
  <c r="D15" i="250"/>
  <c r="E15" i="250"/>
  <c r="F15" i="250"/>
  <c r="G15" i="250"/>
  <c r="D16" i="250"/>
  <c r="E16" i="250"/>
  <c r="F16" i="250"/>
  <c r="G16" i="250"/>
  <c r="D17" i="250"/>
  <c r="E17" i="250"/>
  <c r="F17" i="250"/>
  <c r="G17" i="250"/>
  <c r="D18" i="250"/>
  <c r="E18" i="250"/>
  <c r="F18" i="250"/>
  <c r="G18" i="250"/>
  <c r="D19" i="250"/>
  <c r="E19" i="250"/>
  <c r="F19" i="250"/>
  <c r="G19" i="250"/>
  <c r="D20" i="250"/>
  <c r="E20" i="250"/>
  <c r="F20" i="250"/>
  <c r="G20" i="250"/>
  <c r="D21" i="250"/>
  <c r="E21" i="250"/>
  <c r="F21" i="250"/>
  <c r="G21" i="250"/>
  <c r="D22" i="250"/>
  <c r="E22" i="250"/>
  <c r="F22" i="250"/>
  <c r="G22" i="250"/>
  <c r="D23" i="250"/>
  <c r="E23" i="250"/>
  <c r="F23" i="250"/>
  <c r="G23" i="250"/>
  <c r="D24" i="250"/>
  <c r="E24" i="250"/>
  <c r="F24" i="250"/>
  <c r="G24" i="250"/>
  <c r="D25" i="250"/>
  <c r="E25" i="250"/>
  <c r="F25" i="250"/>
  <c r="G25" i="250"/>
  <c r="D26" i="250"/>
  <c r="E26" i="250"/>
  <c r="F26" i="250"/>
  <c r="G26" i="250"/>
  <c r="D27" i="250"/>
  <c r="E27" i="250"/>
  <c r="F27" i="250"/>
  <c r="G27" i="250"/>
  <c r="D28" i="250"/>
  <c r="E28" i="250"/>
  <c r="F28" i="250"/>
  <c r="G28" i="250"/>
  <c r="D29" i="250"/>
  <c r="E29" i="250"/>
  <c r="F29" i="250"/>
  <c r="G29" i="250"/>
  <c r="D30" i="250"/>
  <c r="E30" i="250"/>
  <c r="F30" i="250"/>
  <c r="G30" i="250"/>
  <c r="D31" i="250"/>
  <c r="E31" i="250"/>
  <c r="F31" i="250"/>
  <c r="G31" i="250"/>
  <c r="D32" i="250"/>
  <c r="E32" i="250"/>
  <c r="F32" i="250"/>
  <c r="G32" i="250"/>
  <c r="D33" i="250"/>
  <c r="E33" i="250"/>
  <c r="F33" i="250"/>
  <c r="G33" i="250"/>
  <c r="D34" i="250"/>
  <c r="E34" i="250"/>
  <c r="F34" i="250"/>
  <c r="G34" i="250"/>
  <c r="D35" i="250"/>
  <c r="E35" i="250"/>
  <c r="F35" i="250"/>
  <c r="G35" i="250"/>
  <c r="D36" i="250"/>
  <c r="E36" i="250"/>
  <c r="F36" i="250"/>
  <c r="G36" i="250"/>
  <c r="D37" i="250"/>
  <c r="E37" i="250"/>
  <c r="F37" i="250"/>
  <c r="G37" i="250"/>
  <c r="D38" i="250"/>
  <c r="E38" i="250"/>
  <c r="F38" i="250"/>
  <c r="G38" i="250"/>
  <c r="D39" i="250"/>
  <c r="E39" i="250"/>
  <c r="F39" i="250"/>
  <c r="G39" i="250"/>
  <c r="D40" i="250"/>
  <c r="E40" i="250"/>
  <c r="F40" i="250"/>
  <c r="G40" i="250"/>
  <c r="D41" i="250"/>
  <c r="E41" i="250"/>
  <c r="F41" i="250"/>
  <c r="G41" i="250"/>
  <c r="D42" i="250"/>
  <c r="E42" i="250"/>
  <c r="F42" i="250"/>
  <c r="G42" i="250"/>
  <c r="D43" i="250"/>
  <c r="E43" i="250"/>
  <c r="F43" i="250"/>
  <c r="G43" i="250"/>
  <c r="D5" i="251"/>
  <c r="E5" i="251"/>
  <c r="F5" i="251"/>
  <c r="G5" i="251"/>
  <c r="D6" i="251"/>
  <c r="E6" i="251"/>
  <c r="F6" i="251"/>
  <c r="G6" i="251"/>
  <c r="D7" i="251"/>
  <c r="E7" i="251"/>
  <c r="F7" i="251"/>
  <c r="G7" i="251"/>
  <c r="D8" i="251"/>
  <c r="E8" i="251"/>
  <c r="F8" i="251"/>
  <c r="G8" i="251"/>
  <c r="D9" i="251"/>
  <c r="E9" i="251"/>
  <c r="F9" i="251"/>
  <c r="G9" i="251"/>
  <c r="D10" i="251"/>
  <c r="E10" i="251"/>
  <c r="F10" i="251"/>
  <c r="G10" i="251"/>
  <c r="D11" i="251"/>
  <c r="E11" i="251"/>
  <c r="F11" i="251"/>
  <c r="G11" i="251"/>
  <c r="D12" i="251"/>
  <c r="E12" i="251"/>
  <c r="F12" i="251"/>
  <c r="G12" i="251"/>
  <c r="D13" i="251"/>
  <c r="E13" i="251"/>
  <c r="F13" i="251"/>
  <c r="G13" i="251"/>
  <c r="D14" i="251"/>
  <c r="E14" i="251"/>
  <c r="F14" i="251"/>
  <c r="G14" i="251"/>
  <c r="D15" i="251"/>
  <c r="E15" i="251"/>
  <c r="F15" i="251"/>
  <c r="G15" i="251"/>
  <c r="D16" i="251"/>
  <c r="E16" i="251"/>
  <c r="F16" i="251"/>
  <c r="G16" i="251"/>
  <c r="D17" i="251"/>
  <c r="E17" i="251"/>
  <c r="F17" i="251"/>
  <c r="G17" i="251"/>
  <c r="D18" i="251"/>
  <c r="E18" i="251"/>
  <c r="F18" i="251"/>
  <c r="G18" i="251"/>
  <c r="D19" i="251"/>
  <c r="E19" i="251"/>
  <c r="F19" i="251"/>
  <c r="G19" i="251"/>
  <c r="D20" i="251"/>
  <c r="E20" i="251"/>
  <c r="F20" i="251"/>
  <c r="G20" i="251"/>
  <c r="D21" i="251"/>
  <c r="E21" i="251"/>
  <c r="F21" i="251"/>
  <c r="G21" i="251"/>
  <c r="D22" i="251"/>
  <c r="E22" i="251"/>
  <c r="F22" i="251"/>
  <c r="G22" i="251"/>
  <c r="D23" i="251"/>
  <c r="E23" i="251"/>
  <c r="F23" i="251"/>
  <c r="G23" i="251"/>
  <c r="D24" i="251"/>
  <c r="E24" i="251"/>
  <c r="F24" i="251"/>
  <c r="G24" i="251"/>
  <c r="D25" i="251"/>
  <c r="E25" i="251"/>
  <c r="F25" i="251"/>
  <c r="G25" i="251"/>
  <c r="D26" i="251"/>
  <c r="E26" i="251"/>
  <c r="F26" i="251"/>
  <c r="G26" i="251"/>
  <c r="D27" i="251"/>
  <c r="E27" i="251"/>
  <c r="F27" i="251"/>
  <c r="G27" i="251"/>
  <c r="D28" i="251"/>
  <c r="E28" i="251"/>
  <c r="F28" i="251"/>
  <c r="G28" i="251"/>
  <c r="D29" i="251"/>
  <c r="E29" i="251"/>
  <c r="F29" i="251"/>
  <c r="G29" i="251"/>
  <c r="D30" i="251"/>
  <c r="E30" i="251"/>
  <c r="F30" i="251"/>
  <c r="G30" i="251"/>
  <c r="D31" i="251"/>
  <c r="E31" i="251"/>
  <c r="F31" i="251"/>
  <c r="G31" i="251"/>
  <c r="D32" i="251"/>
  <c r="E32" i="251"/>
  <c r="F32" i="251"/>
  <c r="G32" i="251"/>
  <c r="D33" i="251"/>
  <c r="E33" i="251"/>
  <c r="F33" i="251"/>
  <c r="G33" i="251"/>
  <c r="D34" i="251"/>
  <c r="E34" i="251"/>
  <c r="F34" i="251"/>
  <c r="G34" i="251"/>
  <c r="D35" i="251"/>
  <c r="E35" i="251"/>
  <c r="F35" i="251"/>
  <c r="G35" i="251"/>
  <c r="D36" i="251"/>
  <c r="E36" i="251"/>
  <c r="F36" i="251"/>
  <c r="G36" i="251"/>
  <c r="D37" i="251"/>
  <c r="E37" i="251"/>
  <c r="F37" i="251"/>
  <c r="G37" i="251"/>
  <c r="D38" i="251"/>
  <c r="E38" i="251"/>
  <c r="F38" i="251"/>
  <c r="G38" i="251"/>
  <c r="D39" i="251"/>
  <c r="E39" i="251"/>
  <c r="F39" i="251"/>
  <c r="G39" i="251"/>
  <c r="D40" i="251"/>
  <c r="E40" i="251"/>
  <c r="F40" i="251"/>
  <c r="G40" i="251"/>
  <c r="D41" i="251"/>
  <c r="E41" i="251"/>
  <c r="F41" i="251"/>
  <c r="G41" i="251"/>
  <c r="D42" i="251"/>
  <c r="E42" i="251"/>
  <c r="F42" i="251"/>
  <c r="G42" i="251"/>
  <c r="D43" i="251"/>
  <c r="E43" i="251"/>
  <c r="F43" i="251"/>
  <c r="G43" i="251"/>
  <c r="D5" i="252"/>
  <c r="E5" i="252"/>
  <c r="F5" i="252"/>
  <c r="G5" i="252"/>
  <c r="D6" i="252"/>
  <c r="E6" i="252"/>
  <c r="F6" i="252"/>
  <c r="G6" i="252"/>
  <c r="D7" i="252"/>
  <c r="E7" i="252"/>
  <c r="F7" i="252"/>
  <c r="G7" i="252"/>
  <c r="D8" i="252"/>
  <c r="E8" i="252"/>
  <c r="F8" i="252"/>
  <c r="G8" i="252"/>
  <c r="D9" i="252"/>
  <c r="E9" i="252"/>
  <c r="F9" i="252"/>
  <c r="G9" i="252"/>
  <c r="D10" i="252"/>
  <c r="E10" i="252"/>
  <c r="F10" i="252"/>
  <c r="G10" i="252"/>
  <c r="D11" i="252"/>
  <c r="E11" i="252"/>
  <c r="F11" i="252"/>
  <c r="G11" i="252"/>
  <c r="D12" i="252"/>
  <c r="E12" i="252"/>
  <c r="F12" i="252"/>
  <c r="G12" i="252"/>
  <c r="D13" i="252"/>
  <c r="E13" i="252"/>
  <c r="F13" i="252"/>
  <c r="G13" i="252"/>
  <c r="D14" i="252"/>
  <c r="E14" i="252"/>
  <c r="F14" i="252"/>
  <c r="G14" i="252"/>
  <c r="D15" i="252"/>
  <c r="E15" i="252"/>
  <c r="F15" i="252"/>
  <c r="G15" i="252"/>
  <c r="D16" i="252"/>
  <c r="E16" i="252"/>
  <c r="F16" i="252"/>
  <c r="G16" i="252"/>
  <c r="D17" i="252"/>
  <c r="E17" i="252"/>
  <c r="F17" i="252"/>
  <c r="G17" i="252"/>
  <c r="D18" i="252"/>
  <c r="E18" i="252"/>
  <c r="F18" i="252"/>
  <c r="G18" i="252"/>
  <c r="D19" i="252"/>
  <c r="E19" i="252"/>
  <c r="F19" i="252"/>
  <c r="G19" i="252"/>
  <c r="D20" i="252"/>
  <c r="E20" i="252"/>
  <c r="F20" i="252"/>
  <c r="G20" i="252"/>
  <c r="D21" i="252"/>
  <c r="E21" i="252"/>
  <c r="F21" i="252"/>
  <c r="G21" i="252"/>
  <c r="D22" i="252"/>
  <c r="E22" i="252"/>
  <c r="F22" i="252"/>
  <c r="G22" i="252"/>
  <c r="D23" i="252"/>
  <c r="E23" i="252"/>
  <c r="F23" i="252"/>
  <c r="G23" i="252"/>
  <c r="D24" i="252"/>
  <c r="E24" i="252"/>
  <c r="F24" i="252"/>
  <c r="G24" i="252"/>
  <c r="D25" i="252"/>
  <c r="E25" i="252"/>
  <c r="F25" i="252"/>
  <c r="G25" i="252"/>
  <c r="D26" i="252"/>
  <c r="E26" i="252"/>
  <c r="F26" i="252"/>
  <c r="G26" i="252"/>
  <c r="D27" i="252"/>
  <c r="E27" i="252"/>
  <c r="F27" i="252"/>
  <c r="G27" i="252"/>
  <c r="D28" i="252"/>
  <c r="E28" i="252"/>
  <c r="F28" i="252"/>
  <c r="G28" i="252"/>
  <c r="D29" i="252"/>
  <c r="E29" i="252"/>
  <c r="F29" i="252"/>
  <c r="G29" i="252"/>
  <c r="D30" i="252"/>
  <c r="E30" i="252"/>
  <c r="F30" i="252"/>
  <c r="G30" i="252"/>
  <c r="D31" i="252"/>
  <c r="E31" i="252"/>
  <c r="F31" i="252"/>
  <c r="G31" i="252"/>
  <c r="D32" i="252"/>
  <c r="E32" i="252"/>
  <c r="F32" i="252"/>
  <c r="G32" i="252"/>
  <c r="D33" i="252"/>
  <c r="E33" i="252"/>
  <c r="F33" i="252"/>
  <c r="G33" i="252"/>
  <c r="D34" i="252"/>
  <c r="E34" i="252"/>
  <c r="F34" i="252"/>
  <c r="G34" i="252"/>
  <c r="D35" i="252"/>
  <c r="E35" i="252"/>
  <c r="F35" i="252"/>
  <c r="G35" i="252"/>
  <c r="D36" i="252"/>
  <c r="E36" i="252"/>
  <c r="F36" i="252"/>
  <c r="G36" i="252"/>
  <c r="D37" i="252"/>
  <c r="E37" i="252"/>
  <c r="F37" i="252"/>
  <c r="G37" i="252"/>
  <c r="D38" i="252"/>
  <c r="E38" i="252"/>
  <c r="F38" i="252"/>
  <c r="G38" i="252"/>
  <c r="D39" i="252"/>
  <c r="E39" i="252"/>
  <c r="F39" i="252"/>
  <c r="G39" i="252"/>
  <c r="D40" i="252"/>
  <c r="E40" i="252"/>
  <c r="F40" i="252"/>
  <c r="G40" i="252"/>
  <c r="D41" i="252"/>
  <c r="E41" i="252"/>
  <c r="F41" i="252"/>
  <c r="G41" i="252"/>
  <c r="D42" i="252"/>
  <c r="E42" i="252"/>
  <c r="F42" i="252"/>
  <c r="G42" i="252"/>
  <c r="D43" i="252"/>
  <c r="E43" i="252"/>
  <c r="F43" i="252"/>
  <c r="G43" i="252"/>
  <c r="D5" i="253"/>
  <c r="E5" i="253"/>
  <c r="F5" i="253"/>
  <c r="G5" i="253"/>
  <c r="D6" i="253"/>
  <c r="E6" i="253"/>
  <c r="F6" i="253"/>
  <c r="G6" i="253"/>
  <c r="D7" i="253"/>
  <c r="E7" i="253"/>
  <c r="F7" i="253"/>
  <c r="G7" i="253"/>
  <c r="D8" i="253"/>
  <c r="E8" i="253"/>
  <c r="F8" i="253"/>
  <c r="G8" i="253"/>
  <c r="D9" i="253"/>
  <c r="E9" i="253"/>
  <c r="F9" i="253"/>
  <c r="G9" i="253"/>
  <c r="D10" i="253"/>
  <c r="E10" i="253"/>
  <c r="F10" i="253"/>
  <c r="G10" i="253"/>
  <c r="D11" i="253"/>
  <c r="E11" i="253"/>
  <c r="F11" i="253"/>
  <c r="G11" i="253"/>
  <c r="D12" i="253"/>
  <c r="E12" i="253"/>
  <c r="F12" i="253"/>
  <c r="G12" i="253"/>
  <c r="D13" i="253"/>
  <c r="E13" i="253"/>
  <c r="F13" i="253"/>
  <c r="G13" i="253"/>
  <c r="D14" i="253"/>
  <c r="E14" i="253"/>
  <c r="F14" i="253"/>
  <c r="G14" i="253"/>
  <c r="D15" i="253"/>
  <c r="E15" i="253"/>
  <c r="F15" i="253"/>
  <c r="G15" i="253"/>
  <c r="D16" i="253"/>
  <c r="E16" i="253"/>
  <c r="F16" i="253"/>
  <c r="G16" i="253"/>
  <c r="D17" i="253"/>
  <c r="E17" i="253"/>
  <c r="F17" i="253"/>
  <c r="G17" i="253"/>
  <c r="D18" i="253"/>
  <c r="E18" i="253"/>
  <c r="F18" i="253"/>
  <c r="G18" i="253"/>
  <c r="D19" i="253"/>
  <c r="E19" i="253"/>
  <c r="F19" i="253"/>
  <c r="G19" i="253"/>
  <c r="D20" i="253"/>
  <c r="E20" i="253"/>
  <c r="F20" i="253"/>
  <c r="G20" i="253"/>
  <c r="D21" i="253"/>
  <c r="E21" i="253"/>
  <c r="F21" i="253"/>
  <c r="G21" i="253"/>
  <c r="D22" i="253"/>
  <c r="E22" i="253"/>
  <c r="F22" i="253"/>
  <c r="G22" i="253"/>
  <c r="D23" i="253"/>
  <c r="E23" i="253"/>
  <c r="F23" i="253"/>
  <c r="G23" i="253"/>
  <c r="D24" i="253"/>
  <c r="E24" i="253"/>
  <c r="F24" i="253"/>
  <c r="G24" i="253"/>
  <c r="D25" i="253"/>
  <c r="E25" i="253"/>
  <c r="F25" i="253"/>
  <c r="G25" i="253"/>
  <c r="D26" i="253"/>
  <c r="E26" i="253"/>
  <c r="F26" i="253"/>
  <c r="G26" i="253"/>
  <c r="D27" i="253"/>
  <c r="E27" i="253"/>
  <c r="F27" i="253"/>
  <c r="G27" i="253"/>
  <c r="D28" i="253"/>
  <c r="E28" i="253"/>
  <c r="F28" i="253"/>
  <c r="G28" i="253"/>
  <c r="D29" i="253"/>
  <c r="E29" i="253"/>
  <c r="F29" i="253"/>
  <c r="G29" i="253"/>
  <c r="D30" i="253"/>
  <c r="E30" i="253"/>
  <c r="F30" i="253"/>
  <c r="G30" i="253"/>
  <c r="D31" i="253"/>
  <c r="E31" i="253"/>
  <c r="F31" i="253"/>
  <c r="G31" i="253"/>
  <c r="D32" i="253"/>
  <c r="E32" i="253"/>
  <c r="F32" i="253"/>
  <c r="G32" i="253"/>
  <c r="D33" i="253"/>
  <c r="E33" i="253"/>
  <c r="F33" i="253"/>
  <c r="G33" i="253"/>
  <c r="D34" i="253"/>
  <c r="E34" i="253"/>
  <c r="F34" i="253"/>
  <c r="G34" i="253"/>
  <c r="D35" i="253"/>
  <c r="E35" i="253"/>
  <c r="F35" i="253"/>
  <c r="G35" i="253"/>
  <c r="D36" i="253"/>
  <c r="E36" i="253"/>
  <c r="F36" i="253"/>
  <c r="G36" i="253"/>
  <c r="D37" i="253"/>
  <c r="E37" i="253"/>
  <c r="F37" i="253"/>
  <c r="G37" i="253"/>
  <c r="D38" i="253"/>
  <c r="E38" i="253"/>
  <c r="F38" i="253"/>
  <c r="G38" i="253"/>
  <c r="D39" i="253"/>
  <c r="E39" i="253"/>
  <c r="F39" i="253"/>
  <c r="G39" i="253"/>
  <c r="D40" i="253"/>
  <c r="E40" i="253"/>
  <c r="F40" i="253"/>
  <c r="G40" i="253"/>
  <c r="D41" i="253"/>
  <c r="E41" i="253"/>
  <c r="F41" i="253"/>
  <c r="G41" i="253"/>
  <c r="D42" i="253"/>
  <c r="E42" i="253"/>
  <c r="F42" i="253"/>
  <c r="G42" i="253"/>
  <c r="D43" i="253"/>
  <c r="E43" i="253"/>
  <c r="F43" i="253"/>
  <c r="G43" i="253"/>
  <c r="D5" i="255"/>
  <c r="E5" i="255"/>
  <c r="F5" i="255"/>
  <c r="G5" i="255"/>
  <c r="D6" i="255"/>
  <c r="E6" i="255"/>
  <c r="F6" i="255"/>
  <c r="G6" i="255"/>
  <c r="D7" i="255"/>
  <c r="E7" i="255"/>
  <c r="F7" i="255"/>
  <c r="G7" i="255"/>
  <c r="D8" i="255"/>
  <c r="E8" i="255"/>
  <c r="F8" i="255"/>
  <c r="G8" i="255"/>
  <c r="D9" i="255"/>
  <c r="E9" i="255"/>
  <c r="F9" i="255"/>
  <c r="G9" i="255"/>
  <c r="D10" i="255"/>
  <c r="E10" i="255"/>
  <c r="F10" i="255"/>
  <c r="G10" i="255"/>
  <c r="D11" i="255"/>
  <c r="E11" i="255"/>
  <c r="F11" i="255"/>
  <c r="G11" i="255"/>
  <c r="D12" i="255"/>
  <c r="E12" i="255"/>
  <c r="F12" i="255"/>
  <c r="G12" i="255"/>
  <c r="D13" i="255"/>
  <c r="E13" i="255"/>
  <c r="F13" i="255"/>
  <c r="G13" i="255"/>
  <c r="D14" i="255"/>
  <c r="E14" i="255"/>
  <c r="F14" i="255"/>
  <c r="G14" i="255"/>
  <c r="D15" i="255"/>
  <c r="E15" i="255"/>
  <c r="F15" i="255"/>
  <c r="G15" i="255"/>
  <c r="D16" i="255"/>
  <c r="E16" i="255"/>
  <c r="F16" i="255"/>
  <c r="G16" i="255"/>
  <c r="D17" i="255"/>
  <c r="E17" i="255"/>
  <c r="F17" i="255"/>
  <c r="G17" i="255"/>
  <c r="D18" i="255"/>
  <c r="E18" i="255"/>
  <c r="F18" i="255"/>
  <c r="G18" i="255"/>
  <c r="D19" i="255"/>
  <c r="E19" i="255"/>
  <c r="F19" i="255"/>
  <c r="G19" i="255"/>
  <c r="D20" i="255"/>
  <c r="E20" i="255"/>
  <c r="F20" i="255"/>
  <c r="G20" i="255"/>
  <c r="D21" i="255"/>
  <c r="E21" i="255"/>
  <c r="F21" i="255"/>
  <c r="G21" i="255"/>
  <c r="D22" i="255"/>
  <c r="E22" i="255"/>
  <c r="F22" i="255"/>
  <c r="G22" i="255"/>
  <c r="D23" i="255"/>
  <c r="E23" i="255"/>
  <c r="F23" i="255"/>
  <c r="G23" i="255"/>
  <c r="D24" i="255"/>
  <c r="E24" i="255"/>
  <c r="F24" i="255"/>
  <c r="G24" i="255"/>
  <c r="D25" i="255"/>
  <c r="E25" i="255"/>
  <c r="F25" i="255"/>
  <c r="G25" i="255"/>
  <c r="D26" i="255"/>
  <c r="E26" i="255"/>
  <c r="F26" i="255"/>
  <c r="G26" i="255"/>
  <c r="D27" i="255"/>
  <c r="E27" i="255"/>
  <c r="F27" i="255"/>
  <c r="G27" i="255"/>
  <c r="D28" i="255"/>
  <c r="E28" i="255"/>
  <c r="F28" i="255"/>
  <c r="G28" i="255"/>
  <c r="D29" i="255"/>
  <c r="E29" i="255"/>
  <c r="F29" i="255"/>
  <c r="G29" i="255"/>
  <c r="D30" i="255"/>
  <c r="E30" i="255"/>
  <c r="F30" i="255"/>
  <c r="G30" i="255"/>
  <c r="D31" i="255"/>
  <c r="E31" i="255"/>
  <c r="F31" i="255"/>
  <c r="G31" i="255"/>
  <c r="D32" i="255"/>
  <c r="E32" i="255"/>
  <c r="F32" i="255"/>
  <c r="G32" i="255"/>
  <c r="D33" i="255"/>
  <c r="E33" i="255"/>
  <c r="F33" i="255"/>
  <c r="G33" i="255"/>
  <c r="D34" i="255"/>
  <c r="E34" i="255"/>
  <c r="F34" i="255"/>
  <c r="G34" i="255"/>
  <c r="D35" i="255"/>
  <c r="E35" i="255"/>
  <c r="F35" i="255"/>
  <c r="G35" i="255"/>
  <c r="D36" i="255"/>
  <c r="E36" i="255"/>
  <c r="F36" i="255"/>
  <c r="G36" i="255"/>
  <c r="D37" i="255"/>
  <c r="E37" i="255"/>
  <c r="F37" i="255"/>
  <c r="G37" i="255"/>
  <c r="D38" i="255"/>
  <c r="E38" i="255"/>
  <c r="F38" i="255"/>
  <c r="G38" i="255"/>
  <c r="D39" i="255"/>
  <c r="E39" i="255"/>
  <c r="F39" i="255"/>
  <c r="G39" i="255"/>
  <c r="D40" i="255"/>
  <c r="E40" i="255"/>
  <c r="F40" i="255"/>
  <c r="G40" i="255"/>
  <c r="D41" i="255"/>
  <c r="E41" i="255"/>
  <c r="F41" i="255"/>
  <c r="G41" i="255"/>
  <c r="D42" i="255"/>
  <c r="E42" i="255"/>
  <c r="F42" i="255"/>
  <c r="G42" i="255"/>
  <c r="D43" i="255"/>
  <c r="E43" i="255"/>
  <c r="F43" i="255"/>
  <c r="G43" i="255"/>
  <c r="D5" i="256"/>
  <c r="E5" i="256"/>
  <c r="F5" i="256"/>
  <c r="G5" i="256"/>
  <c r="D6" i="256"/>
  <c r="E6" i="256"/>
  <c r="F6" i="256"/>
  <c r="G6" i="256"/>
  <c r="D7" i="256"/>
  <c r="E7" i="256"/>
  <c r="F7" i="256"/>
  <c r="G7" i="256"/>
  <c r="D8" i="256"/>
  <c r="E8" i="256"/>
  <c r="F8" i="256"/>
  <c r="G8" i="256"/>
  <c r="D9" i="256"/>
  <c r="E9" i="256"/>
  <c r="F9" i="256"/>
  <c r="G9" i="256"/>
  <c r="D10" i="256"/>
  <c r="E10" i="256"/>
  <c r="F10" i="256"/>
  <c r="G10" i="256"/>
  <c r="D11" i="256"/>
  <c r="E11" i="256"/>
  <c r="F11" i="256"/>
  <c r="G11" i="256"/>
  <c r="D12" i="256"/>
  <c r="E12" i="256"/>
  <c r="F12" i="256"/>
  <c r="G12" i="256"/>
  <c r="D13" i="256"/>
  <c r="E13" i="256"/>
  <c r="F13" i="256"/>
  <c r="G13" i="256"/>
  <c r="D14" i="256"/>
  <c r="E14" i="256"/>
  <c r="F14" i="256"/>
  <c r="G14" i="256"/>
  <c r="D15" i="256"/>
  <c r="E15" i="256"/>
  <c r="F15" i="256"/>
  <c r="G15" i="256"/>
  <c r="D16" i="256"/>
  <c r="E16" i="256"/>
  <c r="F16" i="256"/>
  <c r="G16" i="256"/>
  <c r="D17" i="256"/>
  <c r="E17" i="256"/>
  <c r="F17" i="256"/>
  <c r="G17" i="256"/>
  <c r="D18" i="256"/>
  <c r="E18" i="256"/>
  <c r="F18" i="256"/>
  <c r="G18" i="256"/>
  <c r="D19" i="256"/>
  <c r="E19" i="256"/>
  <c r="F19" i="256"/>
  <c r="G19" i="256"/>
  <c r="D20" i="256"/>
  <c r="E20" i="256"/>
  <c r="F20" i="256"/>
  <c r="G20" i="256"/>
  <c r="D21" i="256"/>
  <c r="E21" i="256"/>
  <c r="F21" i="256"/>
  <c r="G21" i="256"/>
  <c r="D22" i="256"/>
  <c r="E22" i="256"/>
  <c r="F22" i="256"/>
  <c r="G22" i="256"/>
  <c r="D23" i="256"/>
  <c r="E23" i="256"/>
  <c r="F23" i="256"/>
  <c r="G23" i="256"/>
  <c r="D24" i="256"/>
  <c r="E24" i="256"/>
  <c r="F24" i="256"/>
  <c r="G24" i="256"/>
  <c r="D25" i="256"/>
  <c r="E25" i="256"/>
  <c r="F25" i="256"/>
  <c r="G25" i="256"/>
  <c r="D26" i="256"/>
  <c r="E26" i="256"/>
  <c r="F26" i="256"/>
  <c r="G26" i="256"/>
  <c r="D27" i="256"/>
  <c r="E27" i="256"/>
  <c r="F27" i="256"/>
  <c r="G27" i="256"/>
  <c r="D28" i="256"/>
  <c r="E28" i="256"/>
  <c r="F28" i="256"/>
  <c r="G28" i="256"/>
  <c r="D29" i="256"/>
  <c r="E29" i="256"/>
  <c r="F29" i="256"/>
  <c r="G29" i="256"/>
  <c r="D30" i="256"/>
  <c r="E30" i="256"/>
  <c r="F30" i="256"/>
  <c r="G30" i="256"/>
  <c r="D31" i="256"/>
  <c r="E31" i="256"/>
  <c r="F31" i="256"/>
  <c r="G31" i="256"/>
  <c r="D32" i="256"/>
  <c r="E32" i="256"/>
  <c r="F32" i="256"/>
  <c r="G32" i="256"/>
  <c r="D33" i="256"/>
  <c r="E33" i="256"/>
  <c r="F33" i="256"/>
  <c r="G33" i="256"/>
  <c r="D34" i="256"/>
  <c r="E34" i="256"/>
  <c r="F34" i="256"/>
  <c r="G34" i="256"/>
  <c r="D35" i="256"/>
  <c r="E35" i="256"/>
  <c r="F35" i="256"/>
  <c r="G35" i="256"/>
  <c r="D36" i="256"/>
  <c r="E36" i="256"/>
  <c r="F36" i="256"/>
  <c r="G36" i="256"/>
  <c r="D37" i="256"/>
  <c r="E37" i="256"/>
  <c r="F37" i="256"/>
  <c r="G37" i="256"/>
  <c r="D38" i="256"/>
  <c r="E38" i="256"/>
  <c r="F38" i="256"/>
  <c r="G38" i="256"/>
  <c r="D39" i="256"/>
  <c r="E39" i="256"/>
  <c r="F39" i="256"/>
  <c r="G39" i="256"/>
  <c r="D40" i="256"/>
  <c r="E40" i="256"/>
  <c r="F40" i="256"/>
  <c r="G40" i="256"/>
  <c r="D41" i="256"/>
  <c r="E41" i="256"/>
  <c r="F41" i="256"/>
  <c r="G41" i="256"/>
  <c r="D42" i="256"/>
  <c r="E42" i="256"/>
  <c r="F42" i="256"/>
  <c r="G42" i="256"/>
  <c r="D43" i="256"/>
  <c r="E43" i="256"/>
  <c r="F43" i="256"/>
  <c r="G43" i="256"/>
  <c r="D5" i="249"/>
  <c r="E5" i="249"/>
  <c r="F5" i="249"/>
  <c r="G5" i="249"/>
  <c r="D6" i="249"/>
  <c r="E6" i="249"/>
  <c r="F6" i="249"/>
  <c r="G6" i="249"/>
  <c r="D7" i="249"/>
  <c r="E7" i="249"/>
  <c r="F7" i="249"/>
  <c r="G7" i="249"/>
  <c r="D8" i="249"/>
  <c r="E8" i="249"/>
  <c r="F8" i="249"/>
  <c r="G8" i="249"/>
  <c r="D9" i="249"/>
  <c r="E9" i="249"/>
  <c r="F9" i="249"/>
  <c r="G9" i="249"/>
  <c r="D10" i="249"/>
  <c r="E10" i="249"/>
  <c r="F10" i="249"/>
  <c r="G10" i="249"/>
  <c r="D11" i="249"/>
  <c r="E11" i="249"/>
  <c r="F11" i="249"/>
  <c r="G11" i="249"/>
  <c r="D12" i="249"/>
  <c r="E12" i="249"/>
  <c r="F12" i="249"/>
  <c r="G12" i="249"/>
  <c r="D13" i="249"/>
  <c r="E13" i="249"/>
  <c r="F13" i="249"/>
  <c r="G13" i="249"/>
  <c r="D14" i="249"/>
  <c r="E14" i="249"/>
  <c r="F14" i="249"/>
  <c r="G14" i="249"/>
  <c r="D15" i="249"/>
  <c r="E15" i="249"/>
  <c r="F15" i="249"/>
  <c r="G15" i="249"/>
  <c r="D16" i="249"/>
  <c r="E16" i="249"/>
  <c r="F16" i="249"/>
  <c r="G16" i="249"/>
  <c r="D17" i="249"/>
  <c r="E17" i="249"/>
  <c r="F17" i="249"/>
  <c r="G17" i="249"/>
  <c r="D18" i="249"/>
  <c r="E18" i="249"/>
  <c r="F18" i="249"/>
  <c r="G18" i="249"/>
  <c r="D19" i="249"/>
  <c r="E19" i="249"/>
  <c r="F19" i="249"/>
  <c r="G19" i="249"/>
  <c r="D20" i="249"/>
  <c r="E20" i="249"/>
  <c r="F20" i="249"/>
  <c r="G20" i="249"/>
  <c r="D21" i="249"/>
  <c r="E21" i="249"/>
  <c r="F21" i="249"/>
  <c r="G21" i="249"/>
  <c r="D22" i="249"/>
  <c r="E22" i="249"/>
  <c r="F22" i="249"/>
  <c r="G22" i="249"/>
  <c r="D23" i="249"/>
  <c r="E23" i="249"/>
  <c r="F23" i="249"/>
  <c r="G23" i="249"/>
  <c r="D24" i="249"/>
  <c r="E24" i="249"/>
  <c r="F24" i="249"/>
  <c r="G24" i="249"/>
  <c r="D25" i="249"/>
  <c r="E25" i="249"/>
  <c r="F25" i="249"/>
  <c r="G25" i="249"/>
  <c r="D26" i="249"/>
  <c r="E26" i="249"/>
  <c r="F26" i="249"/>
  <c r="G26" i="249"/>
  <c r="D27" i="249"/>
  <c r="E27" i="249"/>
  <c r="F27" i="249"/>
  <c r="G27" i="249"/>
  <c r="D28" i="249"/>
  <c r="E28" i="249"/>
  <c r="F28" i="249"/>
  <c r="G28" i="249"/>
  <c r="D29" i="249"/>
  <c r="E29" i="249"/>
  <c r="F29" i="249"/>
  <c r="G29" i="249"/>
  <c r="D30" i="249"/>
  <c r="E30" i="249"/>
  <c r="F30" i="249"/>
  <c r="G30" i="249"/>
  <c r="D31" i="249"/>
  <c r="E31" i="249"/>
  <c r="F31" i="249"/>
  <c r="G31" i="249"/>
  <c r="D32" i="249"/>
  <c r="E32" i="249"/>
  <c r="F32" i="249"/>
  <c r="G32" i="249"/>
  <c r="D33" i="249"/>
  <c r="E33" i="249"/>
  <c r="F33" i="249"/>
  <c r="G33" i="249"/>
  <c r="D34" i="249"/>
  <c r="E34" i="249"/>
  <c r="F34" i="249"/>
  <c r="G34" i="249"/>
  <c r="D35" i="249"/>
  <c r="E35" i="249"/>
  <c r="F35" i="249"/>
  <c r="G35" i="249"/>
  <c r="D36" i="249"/>
  <c r="E36" i="249"/>
  <c r="F36" i="249"/>
  <c r="G36" i="249"/>
  <c r="D37" i="249"/>
  <c r="E37" i="249"/>
  <c r="F37" i="249"/>
  <c r="G37" i="249"/>
  <c r="D38" i="249"/>
  <c r="E38" i="249"/>
  <c r="F38" i="249"/>
  <c r="G38" i="249"/>
  <c r="D39" i="249"/>
  <c r="E39" i="249"/>
  <c r="F39" i="249"/>
  <c r="G39" i="249"/>
  <c r="D40" i="249"/>
  <c r="E40" i="249"/>
  <c r="F40" i="249"/>
  <c r="G40" i="249"/>
  <c r="D41" i="249"/>
  <c r="E41" i="249"/>
  <c r="F41" i="249"/>
  <c r="G41" i="249"/>
  <c r="D42" i="249"/>
  <c r="E42" i="249"/>
  <c r="F42" i="249"/>
  <c r="G42" i="249"/>
  <c r="D43" i="249"/>
  <c r="E43" i="249"/>
  <c r="F43" i="249"/>
  <c r="G43" i="249"/>
  <c r="G4" i="250"/>
  <c r="G4" i="251"/>
  <c r="G4" i="252"/>
  <c r="G4" i="253"/>
  <c r="G4" i="255"/>
  <c r="G4" i="256"/>
  <c r="G4" i="249"/>
  <c r="F4" i="250"/>
  <c r="F4" i="251"/>
  <c r="F4" i="252"/>
  <c r="F4" i="253"/>
  <c r="F4" i="255"/>
  <c r="F4" i="256"/>
  <c r="F4" i="249"/>
  <c r="E4" i="250"/>
  <c r="E4" i="251"/>
  <c r="E4" i="252"/>
  <c r="E4" i="253"/>
  <c r="E4" i="255"/>
  <c r="E4" i="256"/>
  <c r="E4" i="249"/>
  <c r="D4" i="250"/>
  <c r="D4" i="251"/>
  <c r="D4" i="252"/>
  <c r="D4" i="253"/>
  <c r="D4" i="255"/>
  <c r="D4" i="256"/>
  <c r="D4" i="249"/>
  <c r="D5" i="244"/>
  <c r="E5" i="244"/>
  <c r="F5" i="244"/>
  <c r="G5" i="244"/>
  <c r="D6" i="244"/>
  <c r="E6" i="244"/>
  <c r="F6" i="244"/>
  <c r="G6" i="244"/>
  <c r="D7" i="244"/>
  <c r="E7" i="244"/>
  <c r="F7" i="244"/>
  <c r="G7" i="244"/>
  <c r="D8" i="244"/>
  <c r="E8" i="244"/>
  <c r="F8" i="244"/>
  <c r="G8" i="244"/>
  <c r="D9" i="244"/>
  <c r="E9" i="244"/>
  <c r="F9" i="244"/>
  <c r="G9" i="244"/>
  <c r="D10" i="244"/>
  <c r="E10" i="244"/>
  <c r="F10" i="244"/>
  <c r="G10" i="244"/>
  <c r="D11" i="244"/>
  <c r="E11" i="244"/>
  <c r="F11" i="244"/>
  <c r="G11" i="244"/>
  <c r="D12" i="244"/>
  <c r="E12" i="244"/>
  <c r="F12" i="244"/>
  <c r="G12" i="244"/>
  <c r="D13" i="244"/>
  <c r="E13" i="244"/>
  <c r="F13" i="244"/>
  <c r="G13" i="244"/>
  <c r="D14" i="244"/>
  <c r="E14" i="244"/>
  <c r="F14" i="244"/>
  <c r="G14" i="244"/>
  <c r="D15" i="244"/>
  <c r="E15" i="244"/>
  <c r="F15" i="244"/>
  <c r="G15" i="244"/>
  <c r="D16" i="244"/>
  <c r="E16" i="244"/>
  <c r="F16" i="244"/>
  <c r="G16" i="244"/>
  <c r="D17" i="244"/>
  <c r="E17" i="244"/>
  <c r="F17" i="244"/>
  <c r="G17" i="244"/>
  <c r="D18" i="244"/>
  <c r="E18" i="244"/>
  <c r="F18" i="244"/>
  <c r="G18" i="244"/>
  <c r="D19" i="244"/>
  <c r="E19" i="244"/>
  <c r="F19" i="244"/>
  <c r="G19" i="244"/>
  <c r="D20" i="244"/>
  <c r="E20" i="244"/>
  <c r="F20" i="244"/>
  <c r="G20" i="244"/>
  <c r="D21" i="244"/>
  <c r="E21" i="244"/>
  <c r="F21" i="244"/>
  <c r="G21" i="244"/>
  <c r="D22" i="244"/>
  <c r="E22" i="244"/>
  <c r="F22" i="244"/>
  <c r="G22" i="244"/>
  <c r="D23" i="244"/>
  <c r="E23" i="244"/>
  <c r="F23" i="244"/>
  <c r="G23" i="244"/>
  <c r="D24" i="244"/>
  <c r="E24" i="244"/>
  <c r="F24" i="244"/>
  <c r="G24" i="244"/>
  <c r="D25" i="244"/>
  <c r="E25" i="244"/>
  <c r="F25" i="244"/>
  <c r="G25" i="244"/>
  <c r="D26" i="244"/>
  <c r="E26" i="244"/>
  <c r="F26" i="244"/>
  <c r="G26" i="244"/>
  <c r="D27" i="244"/>
  <c r="E27" i="244"/>
  <c r="F27" i="244"/>
  <c r="G27" i="244"/>
  <c r="D28" i="244"/>
  <c r="E28" i="244"/>
  <c r="F28" i="244"/>
  <c r="G28" i="244"/>
  <c r="D29" i="244"/>
  <c r="E29" i="244"/>
  <c r="F29" i="244"/>
  <c r="G29" i="244"/>
  <c r="D30" i="244"/>
  <c r="E30" i="244"/>
  <c r="F30" i="244"/>
  <c r="G30" i="244"/>
  <c r="D31" i="244"/>
  <c r="E31" i="244"/>
  <c r="F31" i="244"/>
  <c r="G31" i="244"/>
  <c r="D32" i="244"/>
  <c r="E32" i="244"/>
  <c r="F32" i="244"/>
  <c r="G32" i="244"/>
  <c r="D33" i="244"/>
  <c r="E33" i="244"/>
  <c r="F33" i="244"/>
  <c r="G33" i="244"/>
  <c r="D34" i="244"/>
  <c r="E34" i="244"/>
  <c r="F34" i="244"/>
  <c r="G34" i="244"/>
  <c r="D35" i="244"/>
  <c r="E35" i="244"/>
  <c r="F35" i="244"/>
  <c r="G35" i="244"/>
  <c r="D36" i="244"/>
  <c r="E36" i="244"/>
  <c r="F36" i="244"/>
  <c r="G36" i="244"/>
  <c r="D37" i="244"/>
  <c r="E37" i="244"/>
  <c r="F37" i="244"/>
  <c r="G37" i="244"/>
  <c r="D38" i="244"/>
  <c r="E38" i="244"/>
  <c r="F38" i="244"/>
  <c r="G38" i="244"/>
  <c r="D39" i="244"/>
  <c r="E39" i="244"/>
  <c r="F39" i="244"/>
  <c r="G39" i="244"/>
  <c r="D40" i="244"/>
  <c r="E40" i="244"/>
  <c r="F40" i="244"/>
  <c r="G40" i="244"/>
  <c r="D41" i="244"/>
  <c r="E41" i="244"/>
  <c r="F41" i="244"/>
  <c r="G41" i="244"/>
  <c r="D42" i="244"/>
  <c r="E42" i="244"/>
  <c r="F42" i="244"/>
  <c r="G42" i="244"/>
  <c r="D43" i="244"/>
  <c r="E43" i="244"/>
  <c r="F43" i="244"/>
  <c r="G43" i="244"/>
  <c r="D5" i="245"/>
  <c r="E5" i="245"/>
  <c r="F5" i="245"/>
  <c r="G5" i="245"/>
  <c r="D6" i="245"/>
  <c r="E6" i="245"/>
  <c r="F6" i="245"/>
  <c r="G6" i="245"/>
  <c r="D7" i="245"/>
  <c r="E7" i="245"/>
  <c r="F7" i="245"/>
  <c r="G7" i="245"/>
  <c r="D8" i="245"/>
  <c r="E8" i="245"/>
  <c r="F8" i="245"/>
  <c r="G8" i="245"/>
  <c r="D9" i="245"/>
  <c r="E9" i="245"/>
  <c r="F9" i="245"/>
  <c r="G9" i="245"/>
  <c r="D10" i="245"/>
  <c r="E10" i="245"/>
  <c r="F10" i="245"/>
  <c r="G10" i="245"/>
  <c r="D11" i="245"/>
  <c r="E11" i="245"/>
  <c r="F11" i="245"/>
  <c r="G11" i="245"/>
  <c r="D12" i="245"/>
  <c r="E12" i="245"/>
  <c r="F12" i="245"/>
  <c r="G12" i="245"/>
  <c r="D13" i="245"/>
  <c r="E13" i="245"/>
  <c r="F13" i="245"/>
  <c r="G13" i="245"/>
  <c r="D14" i="245"/>
  <c r="E14" i="245"/>
  <c r="F14" i="245"/>
  <c r="G14" i="245"/>
  <c r="D15" i="245"/>
  <c r="E15" i="245"/>
  <c r="F15" i="245"/>
  <c r="G15" i="245"/>
  <c r="D16" i="245"/>
  <c r="E16" i="245"/>
  <c r="F16" i="245"/>
  <c r="G16" i="245"/>
  <c r="D17" i="245"/>
  <c r="E17" i="245"/>
  <c r="F17" i="245"/>
  <c r="G17" i="245"/>
  <c r="D18" i="245"/>
  <c r="E18" i="245"/>
  <c r="F18" i="245"/>
  <c r="G18" i="245"/>
  <c r="D19" i="245"/>
  <c r="E19" i="245"/>
  <c r="F19" i="245"/>
  <c r="G19" i="245"/>
  <c r="D20" i="245"/>
  <c r="E20" i="245"/>
  <c r="F20" i="245"/>
  <c r="G20" i="245"/>
  <c r="D21" i="245"/>
  <c r="E21" i="245"/>
  <c r="F21" i="245"/>
  <c r="G21" i="245"/>
  <c r="D22" i="245"/>
  <c r="E22" i="245"/>
  <c r="F22" i="245"/>
  <c r="G22" i="245"/>
  <c r="D23" i="245"/>
  <c r="E23" i="245"/>
  <c r="F23" i="245"/>
  <c r="G23" i="245"/>
  <c r="D24" i="245"/>
  <c r="E24" i="245"/>
  <c r="F24" i="245"/>
  <c r="G24" i="245"/>
  <c r="D25" i="245"/>
  <c r="E25" i="245"/>
  <c r="F25" i="245"/>
  <c r="G25" i="245"/>
  <c r="D26" i="245"/>
  <c r="E26" i="245"/>
  <c r="F26" i="245"/>
  <c r="G26" i="245"/>
  <c r="D27" i="245"/>
  <c r="E27" i="245"/>
  <c r="F27" i="245"/>
  <c r="G27" i="245"/>
  <c r="D28" i="245"/>
  <c r="E28" i="245"/>
  <c r="F28" i="245"/>
  <c r="G28" i="245"/>
  <c r="D29" i="245"/>
  <c r="E29" i="245"/>
  <c r="F29" i="245"/>
  <c r="G29" i="245"/>
  <c r="D30" i="245"/>
  <c r="E30" i="245"/>
  <c r="F30" i="245"/>
  <c r="G30" i="245"/>
  <c r="D31" i="245"/>
  <c r="E31" i="245"/>
  <c r="F31" i="245"/>
  <c r="G31" i="245"/>
  <c r="D32" i="245"/>
  <c r="E32" i="245"/>
  <c r="F32" i="245"/>
  <c r="G32" i="245"/>
  <c r="D33" i="245"/>
  <c r="E33" i="245"/>
  <c r="F33" i="245"/>
  <c r="G33" i="245"/>
  <c r="D34" i="245"/>
  <c r="E34" i="245"/>
  <c r="F34" i="245"/>
  <c r="G34" i="245"/>
  <c r="D35" i="245"/>
  <c r="E35" i="245"/>
  <c r="F35" i="245"/>
  <c r="G35" i="245"/>
  <c r="D36" i="245"/>
  <c r="E36" i="245"/>
  <c r="F36" i="245"/>
  <c r="G36" i="245"/>
  <c r="D37" i="245"/>
  <c r="E37" i="245"/>
  <c r="F37" i="245"/>
  <c r="G37" i="245"/>
  <c r="D38" i="245"/>
  <c r="E38" i="245"/>
  <c r="F38" i="245"/>
  <c r="G38" i="245"/>
  <c r="D39" i="245"/>
  <c r="E39" i="245"/>
  <c r="F39" i="245"/>
  <c r="G39" i="245"/>
  <c r="D40" i="245"/>
  <c r="E40" i="245"/>
  <c r="F40" i="245"/>
  <c r="G40" i="245"/>
  <c r="D41" i="245"/>
  <c r="E41" i="245"/>
  <c r="F41" i="245"/>
  <c r="G41" i="245"/>
  <c r="D42" i="245"/>
  <c r="E42" i="245"/>
  <c r="F42" i="245"/>
  <c r="G42" i="245"/>
  <c r="D43" i="245"/>
  <c r="E43" i="245"/>
  <c r="F43" i="245"/>
  <c r="G43" i="245"/>
  <c r="D5" i="246"/>
  <c r="E5" i="246"/>
  <c r="F5" i="246"/>
  <c r="G5" i="246"/>
  <c r="D6" i="246"/>
  <c r="E6" i="246"/>
  <c r="F6" i="246"/>
  <c r="G6" i="246"/>
  <c r="D7" i="246"/>
  <c r="E7" i="246"/>
  <c r="F7" i="246"/>
  <c r="G7" i="246"/>
  <c r="D8" i="246"/>
  <c r="E8" i="246"/>
  <c r="F8" i="246"/>
  <c r="G8" i="246"/>
  <c r="D9" i="246"/>
  <c r="E9" i="246"/>
  <c r="F9" i="246"/>
  <c r="G9" i="246"/>
  <c r="D10" i="246"/>
  <c r="E10" i="246"/>
  <c r="F10" i="246"/>
  <c r="G10" i="246"/>
  <c r="D11" i="246"/>
  <c r="E11" i="246"/>
  <c r="F11" i="246"/>
  <c r="G11" i="246"/>
  <c r="D12" i="246"/>
  <c r="E12" i="246"/>
  <c r="F12" i="246"/>
  <c r="G12" i="246"/>
  <c r="D13" i="246"/>
  <c r="E13" i="246"/>
  <c r="F13" i="246"/>
  <c r="G13" i="246"/>
  <c r="D14" i="246"/>
  <c r="E14" i="246"/>
  <c r="F14" i="246"/>
  <c r="G14" i="246"/>
  <c r="D15" i="246"/>
  <c r="E15" i="246"/>
  <c r="F15" i="246"/>
  <c r="G15" i="246"/>
  <c r="D16" i="246"/>
  <c r="E16" i="246"/>
  <c r="F16" i="246"/>
  <c r="G16" i="246"/>
  <c r="D17" i="246"/>
  <c r="E17" i="246"/>
  <c r="F17" i="246"/>
  <c r="G17" i="246"/>
  <c r="D18" i="246"/>
  <c r="E18" i="246"/>
  <c r="F18" i="246"/>
  <c r="G18" i="246"/>
  <c r="D19" i="246"/>
  <c r="E19" i="246"/>
  <c r="F19" i="246"/>
  <c r="G19" i="246"/>
  <c r="D20" i="246"/>
  <c r="E20" i="246"/>
  <c r="F20" i="246"/>
  <c r="G20" i="246"/>
  <c r="D21" i="246"/>
  <c r="E21" i="246"/>
  <c r="F21" i="246"/>
  <c r="G21" i="246"/>
  <c r="D22" i="246"/>
  <c r="E22" i="246"/>
  <c r="F22" i="246"/>
  <c r="G22" i="246"/>
  <c r="D23" i="246"/>
  <c r="E23" i="246"/>
  <c r="F23" i="246"/>
  <c r="G23" i="246"/>
  <c r="D24" i="246"/>
  <c r="E24" i="246"/>
  <c r="F24" i="246"/>
  <c r="G24" i="246"/>
  <c r="D25" i="246"/>
  <c r="E25" i="246"/>
  <c r="F25" i="246"/>
  <c r="G25" i="246"/>
  <c r="D26" i="246"/>
  <c r="E26" i="246"/>
  <c r="F26" i="246"/>
  <c r="G26" i="246"/>
  <c r="D27" i="246"/>
  <c r="E27" i="246"/>
  <c r="F27" i="246"/>
  <c r="G27" i="246"/>
  <c r="D28" i="246"/>
  <c r="E28" i="246"/>
  <c r="F28" i="246"/>
  <c r="G28" i="246"/>
  <c r="D29" i="246"/>
  <c r="E29" i="246"/>
  <c r="F29" i="246"/>
  <c r="G29" i="246"/>
  <c r="D30" i="246"/>
  <c r="E30" i="246"/>
  <c r="F30" i="246"/>
  <c r="G30" i="246"/>
  <c r="D31" i="246"/>
  <c r="E31" i="246"/>
  <c r="F31" i="246"/>
  <c r="G31" i="246"/>
  <c r="D32" i="246"/>
  <c r="E32" i="246"/>
  <c r="F32" i="246"/>
  <c r="G32" i="246"/>
  <c r="D33" i="246"/>
  <c r="E33" i="246"/>
  <c r="F33" i="246"/>
  <c r="G33" i="246"/>
  <c r="D34" i="246"/>
  <c r="E34" i="246"/>
  <c r="F34" i="246"/>
  <c r="G34" i="246"/>
  <c r="D35" i="246"/>
  <c r="E35" i="246"/>
  <c r="F35" i="246"/>
  <c r="G35" i="246"/>
  <c r="D36" i="246"/>
  <c r="E36" i="246"/>
  <c r="F36" i="246"/>
  <c r="G36" i="246"/>
  <c r="D37" i="246"/>
  <c r="E37" i="246"/>
  <c r="F37" i="246"/>
  <c r="G37" i="246"/>
  <c r="D38" i="246"/>
  <c r="E38" i="246"/>
  <c r="F38" i="246"/>
  <c r="G38" i="246"/>
  <c r="D39" i="246"/>
  <c r="E39" i="246"/>
  <c r="F39" i="246"/>
  <c r="G39" i="246"/>
  <c r="D40" i="246"/>
  <c r="E40" i="246"/>
  <c r="F40" i="246"/>
  <c r="G40" i="246"/>
  <c r="D41" i="246"/>
  <c r="E41" i="246"/>
  <c r="F41" i="246"/>
  <c r="G41" i="246"/>
  <c r="D42" i="246"/>
  <c r="E42" i="246"/>
  <c r="F42" i="246"/>
  <c r="G42" i="246"/>
  <c r="D43" i="246"/>
  <c r="E43" i="246"/>
  <c r="F43" i="246"/>
  <c r="G43" i="246"/>
  <c r="D5" i="247"/>
  <c r="E5" i="247"/>
  <c r="F5" i="247"/>
  <c r="G5" i="247"/>
  <c r="D6" i="247"/>
  <c r="E6" i="247"/>
  <c r="F6" i="247"/>
  <c r="G6" i="247"/>
  <c r="D7" i="247"/>
  <c r="E7" i="247"/>
  <c r="F7" i="247"/>
  <c r="G7" i="247"/>
  <c r="D8" i="247"/>
  <c r="E8" i="247"/>
  <c r="F8" i="247"/>
  <c r="G8" i="247"/>
  <c r="D9" i="247"/>
  <c r="E9" i="247"/>
  <c r="F9" i="247"/>
  <c r="G9" i="247"/>
  <c r="D10" i="247"/>
  <c r="E10" i="247"/>
  <c r="F10" i="247"/>
  <c r="G10" i="247"/>
  <c r="D11" i="247"/>
  <c r="E11" i="247"/>
  <c r="F11" i="247"/>
  <c r="G11" i="247"/>
  <c r="D12" i="247"/>
  <c r="E12" i="247"/>
  <c r="F12" i="247"/>
  <c r="G12" i="247"/>
  <c r="D13" i="247"/>
  <c r="E13" i="247"/>
  <c r="F13" i="247"/>
  <c r="G13" i="247"/>
  <c r="D14" i="247"/>
  <c r="E14" i="247"/>
  <c r="F14" i="247"/>
  <c r="G14" i="247"/>
  <c r="D15" i="247"/>
  <c r="E15" i="247"/>
  <c r="F15" i="247"/>
  <c r="G15" i="247"/>
  <c r="D16" i="247"/>
  <c r="E16" i="247"/>
  <c r="F16" i="247"/>
  <c r="G16" i="247"/>
  <c r="D17" i="247"/>
  <c r="E17" i="247"/>
  <c r="F17" i="247"/>
  <c r="G17" i="247"/>
  <c r="D18" i="247"/>
  <c r="E18" i="247"/>
  <c r="F18" i="247"/>
  <c r="G18" i="247"/>
  <c r="D19" i="247"/>
  <c r="E19" i="247"/>
  <c r="F19" i="247"/>
  <c r="G19" i="247"/>
  <c r="D20" i="247"/>
  <c r="E20" i="247"/>
  <c r="F20" i="247"/>
  <c r="G20" i="247"/>
  <c r="D21" i="247"/>
  <c r="E21" i="247"/>
  <c r="F21" i="247"/>
  <c r="G21" i="247"/>
  <c r="D22" i="247"/>
  <c r="E22" i="247"/>
  <c r="F22" i="247"/>
  <c r="G22" i="247"/>
  <c r="D23" i="247"/>
  <c r="E23" i="247"/>
  <c r="F23" i="247"/>
  <c r="G23" i="247"/>
  <c r="D24" i="247"/>
  <c r="E24" i="247"/>
  <c r="F24" i="247"/>
  <c r="G24" i="247"/>
  <c r="D25" i="247"/>
  <c r="E25" i="247"/>
  <c r="F25" i="247"/>
  <c r="G25" i="247"/>
  <c r="D26" i="247"/>
  <c r="E26" i="247"/>
  <c r="F26" i="247"/>
  <c r="G26" i="247"/>
  <c r="D27" i="247"/>
  <c r="E27" i="247"/>
  <c r="F27" i="247"/>
  <c r="G27" i="247"/>
  <c r="D28" i="247"/>
  <c r="E28" i="247"/>
  <c r="F28" i="247"/>
  <c r="G28" i="247"/>
  <c r="D29" i="247"/>
  <c r="E29" i="247"/>
  <c r="F29" i="247"/>
  <c r="G29" i="247"/>
  <c r="D30" i="247"/>
  <c r="E30" i="247"/>
  <c r="F30" i="247"/>
  <c r="G30" i="247"/>
  <c r="D31" i="247"/>
  <c r="E31" i="247"/>
  <c r="F31" i="247"/>
  <c r="G31" i="247"/>
  <c r="D32" i="247"/>
  <c r="E32" i="247"/>
  <c r="F32" i="247"/>
  <c r="G32" i="247"/>
  <c r="D33" i="247"/>
  <c r="E33" i="247"/>
  <c r="F33" i="247"/>
  <c r="G33" i="247"/>
  <c r="D34" i="247"/>
  <c r="E34" i="247"/>
  <c r="F34" i="247"/>
  <c r="G34" i="247"/>
  <c r="D35" i="247"/>
  <c r="E35" i="247"/>
  <c r="F35" i="247"/>
  <c r="G35" i="247"/>
  <c r="D36" i="247"/>
  <c r="E36" i="247"/>
  <c r="F36" i="247"/>
  <c r="G36" i="247"/>
  <c r="D37" i="247"/>
  <c r="E37" i="247"/>
  <c r="F37" i="247"/>
  <c r="G37" i="247"/>
  <c r="D38" i="247"/>
  <c r="E38" i="247"/>
  <c r="F38" i="247"/>
  <c r="G38" i="247"/>
  <c r="D39" i="247"/>
  <c r="E39" i="247"/>
  <c r="F39" i="247"/>
  <c r="G39" i="247"/>
  <c r="D40" i="247"/>
  <c r="E40" i="247"/>
  <c r="F40" i="247"/>
  <c r="G40" i="247"/>
  <c r="D41" i="247"/>
  <c r="E41" i="247"/>
  <c r="F41" i="247"/>
  <c r="G41" i="247"/>
  <c r="D42" i="247"/>
  <c r="E42" i="247"/>
  <c r="F42" i="247"/>
  <c r="G42" i="247"/>
  <c r="D43" i="247"/>
  <c r="E43" i="247"/>
  <c r="F43" i="247"/>
  <c r="G43" i="247"/>
  <c r="D5" i="248"/>
  <c r="E5" i="248"/>
  <c r="F5" i="248"/>
  <c r="G5" i="248"/>
  <c r="D6" i="248"/>
  <c r="E6" i="248"/>
  <c r="F6" i="248"/>
  <c r="G6" i="248"/>
  <c r="D7" i="248"/>
  <c r="E7" i="248"/>
  <c r="F7" i="248"/>
  <c r="G7" i="248"/>
  <c r="D8" i="248"/>
  <c r="E8" i="248"/>
  <c r="F8" i="248"/>
  <c r="G8" i="248"/>
  <c r="D9" i="248"/>
  <c r="E9" i="248"/>
  <c r="F9" i="248"/>
  <c r="G9" i="248"/>
  <c r="D10" i="248"/>
  <c r="E10" i="248"/>
  <c r="F10" i="248"/>
  <c r="G10" i="248"/>
  <c r="D11" i="248"/>
  <c r="E11" i="248"/>
  <c r="F11" i="248"/>
  <c r="G11" i="248"/>
  <c r="D12" i="248"/>
  <c r="E12" i="248"/>
  <c r="F12" i="248"/>
  <c r="G12" i="248"/>
  <c r="D13" i="248"/>
  <c r="E13" i="248"/>
  <c r="F13" i="248"/>
  <c r="G13" i="248"/>
  <c r="D14" i="248"/>
  <c r="E14" i="248"/>
  <c r="F14" i="248"/>
  <c r="G14" i="248"/>
  <c r="D15" i="248"/>
  <c r="E15" i="248"/>
  <c r="F15" i="248"/>
  <c r="G15" i="248"/>
  <c r="D16" i="248"/>
  <c r="E16" i="248"/>
  <c r="F16" i="248"/>
  <c r="G16" i="248"/>
  <c r="D17" i="248"/>
  <c r="E17" i="248"/>
  <c r="F17" i="248"/>
  <c r="G17" i="248"/>
  <c r="D18" i="248"/>
  <c r="E18" i="248"/>
  <c r="F18" i="248"/>
  <c r="G18" i="248"/>
  <c r="D19" i="248"/>
  <c r="E19" i="248"/>
  <c r="F19" i="248"/>
  <c r="G19" i="248"/>
  <c r="D20" i="248"/>
  <c r="E20" i="248"/>
  <c r="F20" i="248"/>
  <c r="G20" i="248"/>
  <c r="D21" i="248"/>
  <c r="E21" i="248"/>
  <c r="F21" i="248"/>
  <c r="G21" i="248"/>
  <c r="D22" i="248"/>
  <c r="E22" i="248"/>
  <c r="F22" i="248"/>
  <c r="G22" i="248"/>
  <c r="D23" i="248"/>
  <c r="E23" i="248"/>
  <c r="F23" i="248"/>
  <c r="G23" i="248"/>
  <c r="D24" i="248"/>
  <c r="E24" i="248"/>
  <c r="F24" i="248"/>
  <c r="G24" i="248"/>
  <c r="D25" i="248"/>
  <c r="E25" i="248"/>
  <c r="F25" i="248"/>
  <c r="G25" i="248"/>
  <c r="D26" i="248"/>
  <c r="E26" i="248"/>
  <c r="F26" i="248"/>
  <c r="G26" i="248"/>
  <c r="D27" i="248"/>
  <c r="E27" i="248"/>
  <c r="F27" i="248"/>
  <c r="G27" i="248"/>
  <c r="D28" i="248"/>
  <c r="E28" i="248"/>
  <c r="F28" i="248"/>
  <c r="G28" i="248"/>
  <c r="D29" i="248"/>
  <c r="E29" i="248"/>
  <c r="F29" i="248"/>
  <c r="G29" i="248"/>
  <c r="D30" i="248"/>
  <c r="E30" i="248"/>
  <c r="F30" i="248"/>
  <c r="G30" i="248"/>
  <c r="D31" i="248"/>
  <c r="E31" i="248"/>
  <c r="F31" i="248"/>
  <c r="G31" i="248"/>
  <c r="D32" i="248"/>
  <c r="E32" i="248"/>
  <c r="F32" i="248"/>
  <c r="G32" i="248"/>
  <c r="D33" i="248"/>
  <c r="E33" i="248"/>
  <c r="F33" i="248"/>
  <c r="G33" i="248"/>
  <c r="D34" i="248"/>
  <c r="E34" i="248"/>
  <c r="F34" i="248"/>
  <c r="G34" i="248"/>
  <c r="D35" i="248"/>
  <c r="E35" i="248"/>
  <c r="F35" i="248"/>
  <c r="G35" i="248"/>
  <c r="D36" i="248"/>
  <c r="E36" i="248"/>
  <c r="F36" i="248"/>
  <c r="G36" i="248"/>
  <c r="D37" i="248"/>
  <c r="E37" i="248"/>
  <c r="F37" i="248"/>
  <c r="G37" i="248"/>
  <c r="D38" i="248"/>
  <c r="E38" i="248"/>
  <c r="F38" i="248"/>
  <c r="G38" i="248"/>
  <c r="D39" i="248"/>
  <c r="E39" i="248"/>
  <c r="F39" i="248"/>
  <c r="G39" i="248"/>
  <c r="D40" i="248"/>
  <c r="E40" i="248"/>
  <c r="F40" i="248"/>
  <c r="G40" i="248"/>
  <c r="D41" i="248"/>
  <c r="E41" i="248"/>
  <c r="F41" i="248"/>
  <c r="G41" i="248"/>
  <c r="D42" i="248"/>
  <c r="E42" i="248"/>
  <c r="F42" i="248"/>
  <c r="G42" i="248"/>
  <c r="D43" i="248"/>
  <c r="E43" i="248"/>
  <c r="F43" i="248"/>
  <c r="G43" i="248"/>
  <c r="D5" i="243"/>
  <c r="E5" i="243"/>
  <c r="F5" i="243"/>
  <c r="G5" i="243"/>
  <c r="D6" i="243"/>
  <c r="E6" i="243"/>
  <c r="F6" i="243"/>
  <c r="G6" i="243"/>
  <c r="D7" i="243"/>
  <c r="E7" i="243"/>
  <c r="F7" i="243"/>
  <c r="G7" i="243"/>
  <c r="D8" i="243"/>
  <c r="E8" i="243"/>
  <c r="F8" i="243"/>
  <c r="G8" i="243"/>
  <c r="D9" i="243"/>
  <c r="E9" i="243"/>
  <c r="F9" i="243"/>
  <c r="G9" i="243"/>
  <c r="D10" i="243"/>
  <c r="E10" i="243"/>
  <c r="F10" i="243"/>
  <c r="G10" i="243"/>
  <c r="D11" i="243"/>
  <c r="E11" i="243"/>
  <c r="F11" i="243"/>
  <c r="G11" i="243"/>
  <c r="D12" i="243"/>
  <c r="E12" i="243"/>
  <c r="F12" i="243"/>
  <c r="G12" i="243"/>
  <c r="D13" i="243"/>
  <c r="E13" i="243"/>
  <c r="F13" i="243"/>
  <c r="G13" i="243"/>
  <c r="D14" i="243"/>
  <c r="E14" i="243"/>
  <c r="F14" i="243"/>
  <c r="G14" i="243"/>
  <c r="D15" i="243"/>
  <c r="E15" i="243"/>
  <c r="F15" i="243"/>
  <c r="G15" i="243"/>
  <c r="D16" i="243"/>
  <c r="E16" i="243"/>
  <c r="F16" i="243"/>
  <c r="G16" i="243"/>
  <c r="D17" i="243"/>
  <c r="E17" i="243"/>
  <c r="F17" i="243"/>
  <c r="G17" i="243"/>
  <c r="D18" i="243"/>
  <c r="E18" i="243"/>
  <c r="F18" i="243"/>
  <c r="G18" i="243"/>
  <c r="D19" i="243"/>
  <c r="E19" i="243"/>
  <c r="F19" i="243"/>
  <c r="G19" i="243"/>
  <c r="D20" i="243"/>
  <c r="E20" i="243"/>
  <c r="F20" i="243"/>
  <c r="G20" i="243"/>
  <c r="D21" i="243"/>
  <c r="E21" i="243"/>
  <c r="F21" i="243"/>
  <c r="G21" i="243"/>
  <c r="D22" i="243"/>
  <c r="E22" i="243"/>
  <c r="F22" i="243"/>
  <c r="G22" i="243"/>
  <c r="D23" i="243"/>
  <c r="E23" i="243"/>
  <c r="F23" i="243"/>
  <c r="G23" i="243"/>
  <c r="D24" i="243"/>
  <c r="E24" i="243"/>
  <c r="F24" i="243"/>
  <c r="G24" i="243"/>
  <c r="D25" i="243"/>
  <c r="E25" i="243"/>
  <c r="F25" i="243"/>
  <c r="G25" i="243"/>
  <c r="D26" i="243"/>
  <c r="E26" i="243"/>
  <c r="F26" i="243"/>
  <c r="G26" i="243"/>
  <c r="D27" i="243"/>
  <c r="E27" i="243"/>
  <c r="F27" i="243"/>
  <c r="G27" i="243"/>
  <c r="D28" i="243"/>
  <c r="E28" i="243"/>
  <c r="F28" i="243"/>
  <c r="G28" i="243"/>
  <c r="D29" i="243"/>
  <c r="E29" i="243"/>
  <c r="F29" i="243"/>
  <c r="G29" i="243"/>
  <c r="D30" i="243"/>
  <c r="E30" i="243"/>
  <c r="F30" i="243"/>
  <c r="G30" i="243"/>
  <c r="D31" i="243"/>
  <c r="E31" i="243"/>
  <c r="F31" i="243"/>
  <c r="G31" i="243"/>
  <c r="D32" i="243"/>
  <c r="E32" i="243"/>
  <c r="F32" i="243"/>
  <c r="G32" i="243"/>
  <c r="D33" i="243"/>
  <c r="E33" i="243"/>
  <c r="F33" i="243"/>
  <c r="G33" i="243"/>
  <c r="D34" i="243"/>
  <c r="E34" i="243"/>
  <c r="F34" i="243"/>
  <c r="G34" i="243"/>
  <c r="D35" i="243"/>
  <c r="E35" i="243"/>
  <c r="F35" i="243"/>
  <c r="G35" i="243"/>
  <c r="D36" i="243"/>
  <c r="E36" i="243"/>
  <c r="F36" i="243"/>
  <c r="G36" i="243"/>
  <c r="D37" i="243"/>
  <c r="E37" i="243"/>
  <c r="F37" i="243"/>
  <c r="G37" i="243"/>
  <c r="D38" i="243"/>
  <c r="E38" i="243"/>
  <c r="F38" i="243"/>
  <c r="G38" i="243"/>
  <c r="D39" i="243"/>
  <c r="E39" i="243"/>
  <c r="F39" i="243"/>
  <c r="G39" i="243"/>
  <c r="D40" i="243"/>
  <c r="E40" i="243"/>
  <c r="F40" i="243"/>
  <c r="G40" i="243"/>
  <c r="D41" i="243"/>
  <c r="E41" i="243"/>
  <c r="F41" i="243"/>
  <c r="G41" i="243"/>
  <c r="D42" i="243"/>
  <c r="E42" i="243"/>
  <c r="F42" i="243"/>
  <c r="G42" i="243"/>
  <c r="D43" i="243"/>
  <c r="E43" i="243"/>
  <c r="F43" i="243"/>
  <c r="G43" i="243"/>
  <c r="G4" i="244"/>
  <c r="G4" i="245"/>
  <c r="G4" i="246"/>
  <c r="G4" i="247"/>
  <c r="G4" i="248"/>
  <c r="G4" i="243"/>
  <c r="F4" i="244"/>
  <c r="F4" i="245"/>
  <c r="F4" i="246"/>
  <c r="F4" i="247"/>
  <c r="F4" i="248"/>
  <c r="F4" i="243"/>
  <c r="E4" i="244"/>
  <c r="E4" i="245"/>
  <c r="E4" i="246"/>
  <c r="E4" i="247"/>
  <c r="E4" i="248"/>
  <c r="E4" i="243"/>
  <c r="D4" i="244"/>
  <c r="D4" i="245"/>
  <c r="D4" i="246"/>
  <c r="D4" i="247"/>
  <c r="D4" i="248"/>
  <c r="D4" i="243"/>
  <c r="D5" i="235"/>
  <c r="E5" i="235"/>
  <c r="F5" i="235"/>
  <c r="G5" i="235"/>
  <c r="D6" i="235"/>
  <c r="E6" i="235"/>
  <c r="F6" i="235"/>
  <c r="G6" i="235"/>
  <c r="D7" i="235"/>
  <c r="E7" i="235"/>
  <c r="F7" i="235"/>
  <c r="G7" i="235"/>
  <c r="D8" i="235"/>
  <c r="E8" i="235"/>
  <c r="F8" i="235"/>
  <c r="G8" i="235"/>
  <c r="D9" i="235"/>
  <c r="E9" i="235"/>
  <c r="F9" i="235"/>
  <c r="G9" i="235"/>
  <c r="D10" i="235"/>
  <c r="E10" i="235"/>
  <c r="F10" i="235"/>
  <c r="G10" i="235"/>
  <c r="D11" i="235"/>
  <c r="E11" i="235"/>
  <c r="F11" i="235"/>
  <c r="G11" i="235"/>
  <c r="D12" i="235"/>
  <c r="E12" i="235"/>
  <c r="F12" i="235"/>
  <c r="G12" i="235"/>
  <c r="D13" i="235"/>
  <c r="E13" i="235"/>
  <c r="F13" i="235"/>
  <c r="G13" i="235"/>
  <c r="D14" i="235"/>
  <c r="E14" i="235"/>
  <c r="F14" i="235"/>
  <c r="G14" i="235"/>
  <c r="D15" i="235"/>
  <c r="E15" i="235"/>
  <c r="F15" i="235"/>
  <c r="G15" i="235"/>
  <c r="D16" i="235"/>
  <c r="E16" i="235"/>
  <c r="F16" i="235"/>
  <c r="G16" i="235"/>
  <c r="D17" i="235"/>
  <c r="E17" i="235"/>
  <c r="F17" i="235"/>
  <c r="G17" i="235"/>
  <c r="D18" i="235"/>
  <c r="E18" i="235"/>
  <c r="F18" i="235"/>
  <c r="G18" i="235"/>
  <c r="D19" i="235"/>
  <c r="E19" i="235"/>
  <c r="F19" i="235"/>
  <c r="G19" i="235"/>
  <c r="D20" i="235"/>
  <c r="E20" i="235"/>
  <c r="F20" i="235"/>
  <c r="G20" i="235"/>
  <c r="D21" i="235"/>
  <c r="E21" i="235"/>
  <c r="F21" i="235"/>
  <c r="G21" i="235"/>
  <c r="D22" i="235"/>
  <c r="E22" i="235"/>
  <c r="F22" i="235"/>
  <c r="G22" i="235"/>
  <c r="D23" i="235"/>
  <c r="E23" i="235"/>
  <c r="F23" i="235"/>
  <c r="G23" i="235"/>
  <c r="D24" i="235"/>
  <c r="E24" i="235"/>
  <c r="F24" i="235"/>
  <c r="G24" i="235"/>
  <c r="D25" i="235"/>
  <c r="E25" i="235"/>
  <c r="F25" i="235"/>
  <c r="G25" i="235"/>
  <c r="D26" i="235"/>
  <c r="E26" i="235"/>
  <c r="F26" i="235"/>
  <c r="G26" i="235"/>
  <c r="D27" i="235"/>
  <c r="E27" i="235"/>
  <c r="F27" i="235"/>
  <c r="G27" i="235"/>
  <c r="D28" i="235"/>
  <c r="E28" i="235"/>
  <c r="F28" i="235"/>
  <c r="G28" i="235"/>
  <c r="D29" i="235"/>
  <c r="E29" i="235"/>
  <c r="F29" i="235"/>
  <c r="G29" i="235"/>
  <c r="D30" i="235"/>
  <c r="E30" i="235"/>
  <c r="F30" i="235"/>
  <c r="G30" i="235"/>
  <c r="D31" i="235"/>
  <c r="E31" i="235"/>
  <c r="F31" i="235"/>
  <c r="G31" i="235"/>
  <c r="D32" i="235"/>
  <c r="E32" i="235"/>
  <c r="F32" i="235"/>
  <c r="G32" i="235"/>
  <c r="D33" i="235"/>
  <c r="E33" i="235"/>
  <c r="F33" i="235"/>
  <c r="G33" i="235"/>
  <c r="D34" i="235"/>
  <c r="E34" i="235"/>
  <c r="F34" i="235"/>
  <c r="G34" i="235"/>
  <c r="D35" i="235"/>
  <c r="E35" i="235"/>
  <c r="F35" i="235"/>
  <c r="G35" i="235"/>
  <c r="D36" i="235"/>
  <c r="E36" i="235"/>
  <c r="F36" i="235"/>
  <c r="G36" i="235"/>
  <c r="D37" i="235"/>
  <c r="E37" i="235"/>
  <c r="F37" i="235"/>
  <c r="G37" i="235"/>
  <c r="D38" i="235"/>
  <c r="E38" i="235"/>
  <c r="F38" i="235"/>
  <c r="G38" i="235"/>
  <c r="D39" i="235"/>
  <c r="E39" i="235"/>
  <c r="F39" i="235"/>
  <c r="G39" i="235"/>
  <c r="D40" i="235"/>
  <c r="E40" i="235"/>
  <c r="F40" i="235"/>
  <c r="G40" i="235"/>
  <c r="D41" i="235"/>
  <c r="E41" i="235"/>
  <c r="F41" i="235"/>
  <c r="G41" i="235"/>
  <c r="D42" i="235"/>
  <c r="E42" i="235"/>
  <c r="F42" i="235"/>
  <c r="G42" i="235"/>
  <c r="D43" i="235"/>
  <c r="E43" i="235"/>
  <c r="F43" i="235"/>
  <c r="G43" i="235"/>
  <c r="D5" i="236"/>
  <c r="E5" i="236"/>
  <c r="F5" i="236"/>
  <c r="G5" i="236"/>
  <c r="D6" i="236"/>
  <c r="E6" i="236"/>
  <c r="F6" i="236"/>
  <c r="G6" i="236"/>
  <c r="D7" i="236"/>
  <c r="E7" i="236"/>
  <c r="F7" i="236"/>
  <c r="G7" i="236"/>
  <c r="D8" i="236"/>
  <c r="E8" i="236"/>
  <c r="F8" i="236"/>
  <c r="G8" i="236"/>
  <c r="D9" i="236"/>
  <c r="E9" i="236"/>
  <c r="F9" i="236"/>
  <c r="G9" i="236"/>
  <c r="D10" i="236"/>
  <c r="E10" i="236"/>
  <c r="F10" i="236"/>
  <c r="G10" i="236"/>
  <c r="D11" i="236"/>
  <c r="E11" i="236"/>
  <c r="F11" i="236"/>
  <c r="G11" i="236"/>
  <c r="D12" i="236"/>
  <c r="E12" i="236"/>
  <c r="F12" i="236"/>
  <c r="G12" i="236"/>
  <c r="D13" i="236"/>
  <c r="E13" i="236"/>
  <c r="F13" i="236"/>
  <c r="G13" i="236"/>
  <c r="D14" i="236"/>
  <c r="E14" i="236"/>
  <c r="F14" i="236"/>
  <c r="G14" i="236"/>
  <c r="D15" i="236"/>
  <c r="E15" i="236"/>
  <c r="F15" i="236"/>
  <c r="G15" i="236"/>
  <c r="D16" i="236"/>
  <c r="E16" i="236"/>
  <c r="F16" i="236"/>
  <c r="G16" i="236"/>
  <c r="D17" i="236"/>
  <c r="E17" i="236"/>
  <c r="F17" i="236"/>
  <c r="G17" i="236"/>
  <c r="D18" i="236"/>
  <c r="E18" i="236"/>
  <c r="F18" i="236"/>
  <c r="G18" i="236"/>
  <c r="D19" i="236"/>
  <c r="E19" i="236"/>
  <c r="F19" i="236"/>
  <c r="G19" i="236"/>
  <c r="D20" i="236"/>
  <c r="E20" i="236"/>
  <c r="F20" i="236"/>
  <c r="G20" i="236"/>
  <c r="D21" i="236"/>
  <c r="E21" i="236"/>
  <c r="F21" i="236"/>
  <c r="G21" i="236"/>
  <c r="D22" i="236"/>
  <c r="E22" i="236"/>
  <c r="F22" i="236"/>
  <c r="G22" i="236"/>
  <c r="D23" i="236"/>
  <c r="E23" i="236"/>
  <c r="F23" i="236"/>
  <c r="G23" i="236"/>
  <c r="D24" i="236"/>
  <c r="E24" i="236"/>
  <c r="F24" i="236"/>
  <c r="G24" i="236"/>
  <c r="D25" i="236"/>
  <c r="E25" i="236"/>
  <c r="F25" i="236"/>
  <c r="G25" i="236"/>
  <c r="D26" i="236"/>
  <c r="E26" i="236"/>
  <c r="F26" i="236"/>
  <c r="G26" i="236"/>
  <c r="D27" i="236"/>
  <c r="E27" i="236"/>
  <c r="F27" i="236"/>
  <c r="G27" i="236"/>
  <c r="D28" i="236"/>
  <c r="E28" i="236"/>
  <c r="F28" i="236"/>
  <c r="G28" i="236"/>
  <c r="D29" i="236"/>
  <c r="E29" i="236"/>
  <c r="F29" i="236"/>
  <c r="G29" i="236"/>
  <c r="D30" i="236"/>
  <c r="E30" i="236"/>
  <c r="F30" i="236"/>
  <c r="G30" i="236"/>
  <c r="D31" i="236"/>
  <c r="E31" i="236"/>
  <c r="F31" i="236"/>
  <c r="G31" i="236"/>
  <c r="D32" i="236"/>
  <c r="E32" i="236"/>
  <c r="F32" i="236"/>
  <c r="G32" i="236"/>
  <c r="D33" i="236"/>
  <c r="E33" i="236"/>
  <c r="F33" i="236"/>
  <c r="G33" i="236"/>
  <c r="D34" i="236"/>
  <c r="E34" i="236"/>
  <c r="F34" i="236"/>
  <c r="G34" i="236"/>
  <c r="D35" i="236"/>
  <c r="E35" i="236"/>
  <c r="F35" i="236"/>
  <c r="G35" i="236"/>
  <c r="D36" i="236"/>
  <c r="E36" i="236"/>
  <c r="F36" i="236"/>
  <c r="G36" i="236"/>
  <c r="D37" i="236"/>
  <c r="E37" i="236"/>
  <c r="F37" i="236"/>
  <c r="G37" i="236"/>
  <c r="D38" i="236"/>
  <c r="E38" i="236"/>
  <c r="F38" i="236"/>
  <c r="G38" i="236"/>
  <c r="D39" i="236"/>
  <c r="E39" i="236"/>
  <c r="F39" i="236"/>
  <c r="G39" i="236"/>
  <c r="D40" i="236"/>
  <c r="E40" i="236"/>
  <c r="F40" i="236"/>
  <c r="G40" i="236"/>
  <c r="D41" i="236"/>
  <c r="E41" i="236"/>
  <c r="F41" i="236"/>
  <c r="G41" i="236"/>
  <c r="D42" i="236"/>
  <c r="E42" i="236"/>
  <c r="F42" i="236"/>
  <c r="G42" i="236"/>
  <c r="D43" i="236"/>
  <c r="E43" i="236"/>
  <c r="F43" i="236"/>
  <c r="G43" i="236"/>
  <c r="D5" i="237"/>
  <c r="E5" i="237"/>
  <c r="F5" i="237"/>
  <c r="G5" i="237"/>
  <c r="D6" i="237"/>
  <c r="E6" i="237"/>
  <c r="F6" i="237"/>
  <c r="G6" i="237"/>
  <c r="D7" i="237"/>
  <c r="E7" i="237"/>
  <c r="F7" i="237"/>
  <c r="G7" i="237"/>
  <c r="D8" i="237"/>
  <c r="E8" i="237"/>
  <c r="F8" i="237"/>
  <c r="G8" i="237"/>
  <c r="D9" i="237"/>
  <c r="E9" i="237"/>
  <c r="F9" i="237"/>
  <c r="G9" i="237"/>
  <c r="D10" i="237"/>
  <c r="E10" i="237"/>
  <c r="F10" i="237"/>
  <c r="G10" i="237"/>
  <c r="D11" i="237"/>
  <c r="E11" i="237"/>
  <c r="F11" i="237"/>
  <c r="G11" i="237"/>
  <c r="D12" i="237"/>
  <c r="E12" i="237"/>
  <c r="F12" i="237"/>
  <c r="G12" i="237"/>
  <c r="D13" i="237"/>
  <c r="E13" i="237"/>
  <c r="F13" i="237"/>
  <c r="G13" i="237"/>
  <c r="D14" i="237"/>
  <c r="E14" i="237"/>
  <c r="F14" i="237"/>
  <c r="G14" i="237"/>
  <c r="D15" i="237"/>
  <c r="E15" i="237"/>
  <c r="F15" i="237"/>
  <c r="G15" i="237"/>
  <c r="D16" i="237"/>
  <c r="E16" i="237"/>
  <c r="F16" i="237"/>
  <c r="G16" i="237"/>
  <c r="D17" i="237"/>
  <c r="E17" i="237"/>
  <c r="F17" i="237"/>
  <c r="G17" i="237"/>
  <c r="D18" i="237"/>
  <c r="E18" i="237"/>
  <c r="F18" i="237"/>
  <c r="G18" i="237"/>
  <c r="D19" i="237"/>
  <c r="E19" i="237"/>
  <c r="F19" i="237"/>
  <c r="G19" i="237"/>
  <c r="D20" i="237"/>
  <c r="E20" i="237"/>
  <c r="F20" i="237"/>
  <c r="G20" i="237"/>
  <c r="D21" i="237"/>
  <c r="E21" i="237"/>
  <c r="F21" i="237"/>
  <c r="G21" i="237"/>
  <c r="D22" i="237"/>
  <c r="E22" i="237"/>
  <c r="F22" i="237"/>
  <c r="G22" i="237"/>
  <c r="D23" i="237"/>
  <c r="E23" i="237"/>
  <c r="F23" i="237"/>
  <c r="G23" i="237"/>
  <c r="D24" i="237"/>
  <c r="E24" i="237"/>
  <c r="F24" i="237"/>
  <c r="G24" i="237"/>
  <c r="D25" i="237"/>
  <c r="E25" i="237"/>
  <c r="F25" i="237"/>
  <c r="G25" i="237"/>
  <c r="D26" i="237"/>
  <c r="E26" i="237"/>
  <c r="F26" i="237"/>
  <c r="G26" i="237"/>
  <c r="D27" i="237"/>
  <c r="E27" i="237"/>
  <c r="F27" i="237"/>
  <c r="G27" i="237"/>
  <c r="D28" i="237"/>
  <c r="E28" i="237"/>
  <c r="F28" i="237"/>
  <c r="G28" i="237"/>
  <c r="D29" i="237"/>
  <c r="E29" i="237"/>
  <c r="F29" i="237"/>
  <c r="G29" i="237"/>
  <c r="D30" i="237"/>
  <c r="E30" i="237"/>
  <c r="F30" i="237"/>
  <c r="G30" i="237"/>
  <c r="D31" i="237"/>
  <c r="E31" i="237"/>
  <c r="F31" i="237"/>
  <c r="G31" i="237"/>
  <c r="D32" i="237"/>
  <c r="E32" i="237"/>
  <c r="F32" i="237"/>
  <c r="G32" i="237"/>
  <c r="D33" i="237"/>
  <c r="E33" i="237"/>
  <c r="F33" i="237"/>
  <c r="G33" i="237"/>
  <c r="D34" i="237"/>
  <c r="E34" i="237"/>
  <c r="F34" i="237"/>
  <c r="G34" i="237"/>
  <c r="D35" i="237"/>
  <c r="E35" i="237"/>
  <c r="F35" i="237"/>
  <c r="G35" i="237"/>
  <c r="D36" i="237"/>
  <c r="E36" i="237"/>
  <c r="F36" i="237"/>
  <c r="G36" i="237"/>
  <c r="D37" i="237"/>
  <c r="E37" i="237"/>
  <c r="F37" i="237"/>
  <c r="G37" i="237"/>
  <c r="D38" i="237"/>
  <c r="E38" i="237"/>
  <c r="F38" i="237"/>
  <c r="G38" i="237"/>
  <c r="D39" i="237"/>
  <c r="E39" i="237"/>
  <c r="F39" i="237"/>
  <c r="G39" i="237"/>
  <c r="D40" i="237"/>
  <c r="E40" i="237"/>
  <c r="F40" i="237"/>
  <c r="G40" i="237"/>
  <c r="D41" i="237"/>
  <c r="E41" i="237"/>
  <c r="F41" i="237"/>
  <c r="G41" i="237"/>
  <c r="D42" i="237"/>
  <c r="E42" i="237"/>
  <c r="F42" i="237"/>
  <c r="G42" i="237"/>
  <c r="D43" i="237"/>
  <c r="E43" i="237"/>
  <c r="F43" i="237"/>
  <c r="G43" i="237"/>
  <c r="D5" i="238"/>
  <c r="E5" i="238"/>
  <c r="F5" i="238"/>
  <c r="G5" i="238"/>
  <c r="D6" i="238"/>
  <c r="E6" i="238"/>
  <c r="F6" i="238"/>
  <c r="G6" i="238"/>
  <c r="D7" i="238"/>
  <c r="E7" i="238"/>
  <c r="F7" i="238"/>
  <c r="G7" i="238"/>
  <c r="D8" i="238"/>
  <c r="E8" i="238"/>
  <c r="F8" i="238"/>
  <c r="G8" i="238"/>
  <c r="D9" i="238"/>
  <c r="E9" i="238"/>
  <c r="F9" i="238"/>
  <c r="G9" i="238"/>
  <c r="D10" i="238"/>
  <c r="E10" i="238"/>
  <c r="F10" i="238"/>
  <c r="G10" i="238"/>
  <c r="D11" i="238"/>
  <c r="E11" i="238"/>
  <c r="F11" i="238"/>
  <c r="G11" i="238"/>
  <c r="D12" i="238"/>
  <c r="E12" i="238"/>
  <c r="F12" i="238"/>
  <c r="G12" i="238"/>
  <c r="D13" i="238"/>
  <c r="E13" i="238"/>
  <c r="F13" i="238"/>
  <c r="G13" i="238"/>
  <c r="D14" i="238"/>
  <c r="E14" i="238"/>
  <c r="F14" i="238"/>
  <c r="G14" i="238"/>
  <c r="D15" i="238"/>
  <c r="E15" i="238"/>
  <c r="F15" i="238"/>
  <c r="G15" i="238"/>
  <c r="D16" i="238"/>
  <c r="E16" i="238"/>
  <c r="F16" i="238"/>
  <c r="G16" i="238"/>
  <c r="D17" i="238"/>
  <c r="E17" i="238"/>
  <c r="F17" i="238"/>
  <c r="G17" i="238"/>
  <c r="D18" i="238"/>
  <c r="E18" i="238"/>
  <c r="F18" i="238"/>
  <c r="G18" i="238"/>
  <c r="D19" i="238"/>
  <c r="E19" i="238"/>
  <c r="F19" i="238"/>
  <c r="G19" i="238"/>
  <c r="D20" i="238"/>
  <c r="E20" i="238"/>
  <c r="F20" i="238"/>
  <c r="G20" i="238"/>
  <c r="D21" i="238"/>
  <c r="E21" i="238"/>
  <c r="F21" i="238"/>
  <c r="G21" i="238"/>
  <c r="D22" i="238"/>
  <c r="E22" i="238"/>
  <c r="F22" i="238"/>
  <c r="G22" i="238"/>
  <c r="D23" i="238"/>
  <c r="E23" i="238"/>
  <c r="F23" i="238"/>
  <c r="G23" i="238"/>
  <c r="D24" i="238"/>
  <c r="E24" i="238"/>
  <c r="F24" i="238"/>
  <c r="G24" i="238"/>
  <c r="D25" i="238"/>
  <c r="E25" i="238"/>
  <c r="F25" i="238"/>
  <c r="G25" i="238"/>
  <c r="D26" i="238"/>
  <c r="E26" i="238"/>
  <c r="F26" i="238"/>
  <c r="G26" i="238"/>
  <c r="D27" i="238"/>
  <c r="E27" i="238"/>
  <c r="F27" i="238"/>
  <c r="G27" i="238"/>
  <c r="D28" i="238"/>
  <c r="E28" i="238"/>
  <c r="F28" i="238"/>
  <c r="G28" i="238"/>
  <c r="D29" i="238"/>
  <c r="E29" i="238"/>
  <c r="F29" i="238"/>
  <c r="G29" i="238"/>
  <c r="D30" i="238"/>
  <c r="E30" i="238"/>
  <c r="F30" i="238"/>
  <c r="G30" i="238"/>
  <c r="D31" i="238"/>
  <c r="E31" i="238"/>
  <c r="F31" i="238"/>
  <c r="G31" i="238"/>
  <c r="D32" i="238"/>
  <c r="E32" i="238"/>
  <c r="F32" i="238"/>
  <c r="G32" i="238"/>
  <c r="D33" i="238"/>
  <c r="E33" i="238"/>
  <c r="F33" i="238"/>
  <c r="G33" i="238"/>
  <c r="D34" i="238"/>
  <c r="E34" i="238"/>
  <c r="F34" i="238"/>
  <c r="G34" i="238"/>
  <c r="D35" i="238"/>
  <c r="E35" i="238"/>
  <c r="F35" i="238"/>
  <c r="G35" i="238"/>
  <c r="D36" i="238"/>
  <c r="E36" i="238"/>
  <c r="F36" i="238"/>
  <c r="G36" i="238"/>
  <c r="D37" i="238"/>
  <c r="E37" i="238"/>
  <c r="F37" i="238"/>
  <c r="G37" i="238"/>
  <c r="D38" i="238"/>
  <c r="E38" i="238"/>
  <c r="F38" i="238"/>
  <c r="G38" i="238"/>
  <c r="D39" i="238"/>
  <c r="E39" i="238"/>
  <c r="F39" i="238"/>
  <c r="G39" i="238"/>
  <c r="D40" i="238"/>
  <c r="E40" i="238"/>
  <c r="F40" i="238"/>
  <c r="G40" i="238"/>
  <c r="D41" i="238"/>
  <c r="E41" i="238"/>
  <c r="F41" i="238"/>
  <c r="G41" i="238"/>
  <c r="D42" i="238"/>
  <c r="E42" i="238"/>
  <c r="F42" i="238"/>
  <c r="G42" i="238"/>
  <c r="D43" i="238"/>
  <c r="E43" i="238"/>
  <c r="F43" i="238"/>
  <c r="G43" i="238"/>
  <c r="D5" i="239"/>
  <c r="E5" i="239"/>
  <c r="F5" i="239"/>
  <c r="G5" i="239"/>
  <c r="D6" i="239"/>
  <c r="E6" i="239"/>
  <c r="F6" i="239"/>
  <c r="G6" i="239"/>
  <c r="D7" i="239"/>
  <c r="E7" i="239"/>
  <c r="F7" i="239"/>
  <c r="G7" i="239"/>
  <c r="D8" i="239"/>
  <c r="E8" i="239"/>
  <c r="F8" i="239"/>
  <c r="G8" i="239"/>
  <c r="D9" i="239"/>
  <c r="E9" i="239"/>
  <c r="F9" i="239"/>
  <c r="G9" i="239"/>
  <c r="D10" i="239"/>
  <c r="E10" i="239"/>
  <c r="F10" i="239"/>
  <c r="G10" i="239"/>
  <c r="D11" i="239"/>
  <c r="E11" i="239"/>
  <c r="F11" i="239"/>
  <c r="G11" i="239"/>
  <c r="D12" i="239"/>
  <c r="E12" i="239"/>
  <c r="F12" i="239"/>
  <c r="G12" i="239"/>
  <c r="D13" i="239"/>
  <c r="E13" i="239"/>
  <c r="F13" i="239"/>
  <c r="G13" i="239"/>
  <c r="D14" i="239"/>
  <c r="E14" i="239"/>
  <c r="F14" i="239"/>
  <c r="G14" i="239"/>
  <c r="D15" i="239"/>
  <c r="E15" i="239"/>
  <c r="F15" i="239"/>
  <c r="G15" i="239"/>
  <c r="D16" i="239"/>
  <c r="E16" i="239"/>
  <c r="F16" i="239"/>
  <c r="G16" i="239"/>
  <c r="D17" i="239"/>
  <c r="E17" i="239"/>
  <c r="F17" i="239"/>
  <c r="G17" i="239"/>
  <c r="D18" i="239"/>
  <c r="E18" i="239"/>
  <c r="F18" i="239"/>
  <c r="G18" i="239"/>
  <c r="D19" i="239"/>
  <c r="E19" i="239"/>
  <c r="F19" i="239"/>
  <c r="G19" i="239"/>
  <c r="D20" i="239"/>
  <c r="E20" i="239"/>
  <c r="F20" i="239"/>
  <c r="G20" i="239"/>
  <c r="D21" i="239"/>
  <c r="E21" i="239"/>
  <c r="F21" i="239"/>
  <c r="G21" i="239"/>
  <c r="D22" i="239"/>
  <c r="E22" i="239"/>
  <c r="F22" i="239"/>
  <c r="G22" i="239"/>
  <c r="D23" i="239"/>
  <c r="E23" i="239"/>
  <c r="F23" i="239"/>
  <c r="G23" i="239"/>
  <c r="D24" i="239"/>
  <c r="E24" i="239"/>
  <c r="F24" i="239"/>
  <c r="G24" i="239"/>
  <c r="D25" i="239"/>
  <c r="E25" i="239"/>
  <c r="F25" i="239"/>
  <c r="G25" i="239"/>
  <c r="D26" i="239"/>
  <c r="E26" i="239"/>
  <c r="F26" i="239"/>
  <c r="G26" i="239"/>
  <c r="D27" i="239"/>
  <c r="E27" i="239"/>
  <c r="F27" i="239"/>
  <c r="G27" i="239"/>
  <c r="D28" i="239"/>
  <c r="E28" i="239"/>
  <c r="F28" i="239"/>
  <c r="G28" i="239"/>
  <c r="D29" i="239"/>
  <c r="E29" i="239"/>
  <c r="F29" i="239"/>
  <c r="G29" i="239"/>
  <c r="D30" i="239"/>
  <c r="E30" i="239"/>
  <c r="F30" i="239"/>
  <c r="G30" i="239"/>
  <c r="D31" i="239"/>
  <c r="E31" i="239"/>
  <c r="F31" i="239"/>
  <c r="G31" i="239"/>
  <c r="D32" i="239"/>
  <c r="E32" i="239"/>
  <c r="F32" i="239"/>
  <c r="G32" i="239"/>
  <c r="D33" i="239"/>
  <c r="E33" i="239"/>
  <c r="F33" i="239"/>
  <c r="G33" i="239"/>
  <c r="D34" i="239"/>
  <c r="E34" i="239"/>
  <c r="F34" i="239"/>
  <c r="G34" i="239"/>
  <c r="D35" i="239"/>
  <c r="E35" i="239"/>
  <c r="F35" i="239"/>
  <c r="G35" i="239"/>
  <c r="D36" i="239"/>
  <c r="E36" i="239"/>
  <c r="F36" i="239"/>
  <c r="G36" i="239"/>
  <c r="D37" i="239"/>
  <c r="E37" i="239"/>
  <c r="F37" i="239"/>
  <c r="G37" i="239"/>
  <c r="D38" i="239"/>
  <c r="E38" i="239"/>
  <c r="F38" i="239"/>
  <c r="G38" i="239"/>
  <c r="D39" i="239"/>
  <c r="E39" i="239"/>
  <c r="F39" i="239"/>
  <c r="G39" i="239"/>
  <c r="D40" i="239"/>
  <c r="E40" i="239"/>
  <c r="F40" i="239"/>
  <c r="G40" i="239"/>
  <c r="D41" i="239"/>
  <c r="E41" i="239"/>
  <c r="F41" i="239"/>
  <c r="G41" i="239"/>
  <c r="D42" i="239"/>
  <c r="E42" i="239"/>
  <c r="F42" i="239"/>
  <c r="G42" i="239"/>
  <c r="D43" i="239"/>
  <c r="E43" i="239"/>
  <c r="F43" i="239"/>
  <c r="G43" i="239"/>
  <c r="D5" i="240"/>
  <c r="E5" i="240"/>
  <c r="F5" i="240"/>
  <c r="G5" i="240"/>
  <c r="D6" i="240"/>
  <c r="E6" i="240"/>
  <c r="F6" i="240"/>
  <c r="G6" i="240"/>
  <c r="D7" i="240"/>
  <c r="E7" i="240"/>
  <c r="F7" i="240"/>
  <c r="G7" i="240"/>
  <c r="D8" i="240"/>
  <c r="E8" i="240"/>
  <c r="F8" i="240"/>
  <c r="G8" i="240"/>
  <c r="D9" i="240"/>
  <c r="E9" i="240"/>
  <c r="F9" i="240"/>
  <c r="G9" i="240"/>
  <c r="D10" i="240"/>
  <c r="E10" i="240"/>
  <c r="F10" i="240"/>
  <c r="G10" i="240"/>
  <c r="D11" i="240"/>
  <c r="E11" i="240"/>
  <c r="F11" i="240"/>
  <c r="G11" i="240"/>
  <c r="D12" i="240"/>
  <c r="E12" i="240"/>
  <c r="F12" i="240"/>
  <c r="G12" i="240"/>
  <c r="D13" i="240"/>
  <c r="E13" i="240"/>
  <c r="F13" i="240"/>
  <c r="G13" i="240"/>
  <c r="D14" i="240"/>
  <c r="E14" i="240"/>
  <c r="F14" i="240"/>
  <c r="G14" i="240"/>
  <c r="D15" i="240"/>
  <c r="E15" i="240"/>
  <c r="F15" i="240"/>
  <c r="G15" i="240"/>
  <c r="D16" i="240"/>
  <c r="E16" i="240"/>
  <c r="F16" i="240"/>
  <c r="G16" i="240"/>
  <c r="D17" i="240"/>
  <c r="E17" i="240"/>
  <c r="F17" i="240"/>
  <c r="G17" i="240"/>
  <c r="D18" i="240"/>
  <c r="E18" i="240"/>
  <c r="F18" i="240"/>
  <c r="G18" i="240"/>
  <c r="D19" i="240"/>
  <c r="E19" i="240"/>
  <c r="F19" i="240"/>
  <c r="G19" i="240"/>
  <c r="D20" i="240"/>
  <c r="E20" i="240"/>
  <c r="F20" i="240"/>
  <c r="G20" i="240"/>
  <c r="D21" i="240"/>
  <c r="E21" i="240"/>
  <c r="F21" i="240"/>
  <c r="G21" i="240"/>
  <c r="D22" i="240"/>
  <c r="E22" i="240"/>
  <c r="F22" i="240"/>
  <c r="G22" i="240"/>
  <c r="D23" i="240"/>
  <c r="E23" i="240"/>
  <c r="F23" i="240"/>
  <c r="G23" i="240"/>
  <c r="D24" i="240"/>
  <c r="E24" i="240"/>
  <c r="F24" i="240"/>
  <c r="G24" i="240"/>
  <c r="D25" i="240"/>
  <c r="E25" i="240"/>
  <c r="F25" i="240"/>
  <c r="G25" i="240"/>
  <c r="D26" i="240"/>
  <c r="E26" i="240"/>
  <c r="F26" i="240"/>
  <c r="G26" i="240"/>
  <c r="D27" i="240"/>
  <c r="E27" i="240"/>
  <c r="F27" i="240"/>
  <c r="G27" i="240"/>
  <c r="D28" i="240"/>
  <c r="E28" i="240"/>
  <c r="F28" i="240"/>
  <c r="G28" i="240"/>
  <c r="D29" i="240"/>
  <c r="E29" i="240"/>
  <c r="F29" i="240"/>
  <c r="G29" i="240"/>
  <c r="D30" i="240"/>
  <c r="E30" i="240"/>
  <c r="F30" i="240"/>
  <c r="G30" i="240"/>
  <c r="D31" i="240"/>
  <c r="E31" i="240"/>
  <c r="F31" i="240"/>
  <c r="G31" i="240"/>
  <c r="D32" i="240"/>
  <c r="E32" i="240"/>
  <c r="F32" i="240"/>
  <c r="G32" i="240"/>
  <c r="D33" i="240"/>
  <c r="E33" i="240"/>
  <c r="F33" i="240"/>
  <c r="G33" i="240"/>
  <c r="D34" i="240"/>
  <c r="E34" i="240"/>
  <c r="F34" i="240"/>
  <c r="G34" i="240"/>
  <c r="D35" i="240"/>
  <c r="E35" i="240"/>
  <c r="F35" i="240"/>
  <c r="G35" i="240"/>
  <c r="D36" i="240"/>
  <c r="E36" i="240"/>
  <c r="F36" i="240"/>
  <c r="G36" i="240"/>
  <c r="D37" i="240"/>
  <c r="E37" i="240"/>
  <c r="F37" i="240"/>
  <c r="G37" i="240"/>
  <c r="D38" i="240"/>
  <c r="E38" i="240"/>
  <c r="F38" i="240"/>
  <c r="G38" i="240"/>
  <c r="D39" i="240"/>
  <c r="E39" i="240"/>
  <c r="F39" i="240"/>
  <c r="G39" i="240"/>
  <c r="D40" i="240"/>
  <c r="E40" i="240"/>
  <c r="F40" i="240"/>
  <c r="G40" i="240"/>
  <c r="D41" i="240"/>
  <c r="E41" i="240"/>
  <c r="F41" i="240"/>
  <c r="G41" i="240"/>
  <c r="D42" i="240"/>
  <c r="E42" i="240"/>
  <c r="F42" i="240"/>
  <c r="G42" i="240"/>
  <c r="D43" i="240"/>
  <c r="E43" i="240"/>
  <c r="F43" i="240"/>
  <c r="G43" i="240"/>
  <c r="D5" i="241"/>
  <c r="E5" i="241"/>
  <c r="F5" i="241"/>
  <c r="G5" i="241"/>
  <c r="D6" i="241"/>
  <c r="E6" i="241"/>
  <c r="F6" i="241"/>
  <c r="G6" i="241"/>
  <c r="D7" i="241"/>
  <c r="E7" i="241"/>
  <c r="F7" i="241"/>
  <c r="G7" i="241"/>
  <c r="D8" i="241"/>
  <c r="E8" i="241"/>
  <c r="F8" i="241"/>
  <c r="G8" i="241"/>
  <c r="D9" i="241"/>
  <c r="E9" i="241"/>
  <c r="F9" i="241"/>
  <c r="G9" i="241"/>
  <c r="D10" i="241"/>
  <c r="E10" i="241"/>
  <c r="F10" i="241"/>
  <c r="G10" i="241"/>
  <c r="D11" i="241"/>
  <c r="E11" i="241"/>
  <c r="F11" i="241"/>
  <c r="G11" i="241"/>
  <c r="D12" i="241"/>
  <c r="E12" i="241"/>
  <c r="F12" i="241"/>
  <c r="G12" i="241"/>
  <c r="D13" i="241"/>
  <c r="E13" i="241"/>
  <c r="F13" i="241"/>
  <c r="G13" i="241"/>
  <c r="D14" i="241"/>
  <c r="E14" i="241"/>
  <c r="F14" i="241"/>
  <c r="G14" i="241"/>
  <c r="D15" i="241"/>
  <c r="E15" i="241"/>
  <c r="F15" i="241"/>
  <c r="G15" i="241"/>
  <c r="D16" i="241"/>
  <c r="E16" i="241"/>
  <c r="F16" i="241"/>
  <c r="G16" i="241"/>
  <c r="D17" i="241"/>
  <c r="E17" i="241"/>
  <c r="F17" i="241"/>
  <c r="G17" i="241"/>
  <c r="D18" i="241"/>
  <c r="E18" i="241"/>
  <c r="F18" i="241"/>
  <c r="G18" i="241"/>
  <c r="D19" i="241"/>
  <c r="E19" i="241"/>
  <c r="F19" i="241"/>
  <c r="G19" i="241"/>
  <c r="D20" i="241"/>
  <c r="E20" i="241"/>
  <c r="F20" i="241"/>
  <c r="G20" i="241"/>
  <c r="D21" i="241"/>
  <c r="E21" i="241"/>
  <c r="F21" i="241"/>
  <c r="G21" i="241"/>
  <c r="D22" i="241"/>
  <c r="E22" i="241"/>
  <c r="F22" i="241"/>
  <c r="G22" i="241"/>
  <c r="D23" i="241"/>
  <c r="E23" i="241"/>
  <c r="F23" i="241"/>
  <c r="G23" i="241"/>
  <c r="D24" i="241"/>
  <c r="E24" i="241"/>
  <c r="F24" i="241"/>
  <c r="G24" i="241"/>
  <c r="D25" i="241"/>
  <c r="E25" i="241"/>
  <c r="F25" i="241"/>
  <c r="G25" i="241"/>
  <c r="D26" i="241"/>
  <c r="E26" i="241"/>
  <c r="F26" i="241"/>
  <c r="G26" i="241"/>
  <c r="D27" i="241"/>
  <c r="E27" i="241"/>
  <c r="F27" i="241"/>
  <c r="G27" i="241"/>
  <c r="D28" i="241"/>
  <c r="E28" i="241"/>
  <c r="F28" i="241"/>
  <c r="G28" i="241"/>
  <c r="D29" i="241"/>
  <c r="E29" i="241"/>
  <c r="F29" i="241"/>
  <c r="G29" i="241"/>
  <c r="D30" i="241"/>
  <c r="E30" i="241"/>
  <c r="F30" i="241"/>
  <c r="G30" i="241"/>
  <c r="D31" i="241"/>
  <c r="E31" i="241"/>
  <c r="F31" i="241"/>
  <c r="G31" i="241"/>
  <c r="D32" i="241"/>
  <c r="E32" i="241"/>
  <c r="F32" i="241"/>
  <c r="G32" i="241"/>
  <c r="D33" i="241"/>
  <c r="E33" i="241"/>
  <c r="F33" i="241"/>
  <c r="G33" i="241"/>
  <c r="D34" i="241"/>
  <c r="E34" i="241"/>
  <c r="F34" i="241"/>
  <c r="G34" i="241"/>
  <c r="D35" i="241"/>
  <c r="E35" i="241"/>
  <c r="F35" i="241"/>
  <c r="G35" i="241"/>
  <c r="D36" i="241"/>
  <c r="E36" i="241"/>
  <c r="F36" i="241"/>
  <c r="G36" i="241"/>
  <c r="D37" i="241"/>
  <c r="E37" i="241"/>
  <c r="F37" i="241"/>
  <c r="G37" i="241"/>
  <c r="D38" i="241"/>
  <c r="E38" i="241"/>
  <c r="F38" i="241"/>
  <c r="G38" i="241"/>
  <c r="D39" i="241"/>
  <c r="E39" i="241"/>
  <c r="F39" i="241"/>
  <c r="G39" i="241"/>
  <c r="D40" i="241"/>
  <c r="E40" i="241"/>
  <c r="F40" i="241"/>
  <c r="G40" i="241"/>
  <c r="D41" i="241"/>
  <c r="E41" i="241"/>
  <c r="F41" i="241"/>
  <c r="G41" i="241"/>
  <c r="D42" i="241"/>
  <c r="E42" i="241"/>
  <c r="F42" i="241"/>
  <c r="G42" i="241"/>
  <c r="D43" i="241"/>
  <c r="E43" i="241"/>
  <c r="F43" i="241"/>
  <c r="G43" i="241"/>
  <c r="D5" i="242"/>
  <c r="E5" i="242"/>
  <c r="F5" i="242"/>
  <c r="G5" i="242"/>
  <c r="D6" i="242"/>
  <c r="E6" i="242"/>
  <c r="F6" i="242"/>
  <c r="G6" i="242"/>
  <c r="D7" i="242"/>
  <c r="E7" i="242"/>
  <c r="F7" i="242"/>
  <c r="G7" i="242"/>
  <c r="D8" i="242"/>
  <c r="E8" i="242"/>
  <c r="F8" i="242"/>
  <c r="G8" i="242"/>
  <c r="D9" i="242"/>
  <c r="E9" i="242"/>
  <c r="F9" i="242"/>
  <c r="G9" i="242"/>
  <c r="D10" i="242"/>
  <c r="E10" i="242"/>
  <c r="F10" i="242"/>
  <c r="G10" i="242"/>
  <c r="D11" i="242"/>
  <c r="E11" i="242"/>
  <c r="F11" i="242"/>
  <c r="G11" i="242"/>
  <c r="D12" i="242"/>
  <c r="E12" i="242"/>
  <c r="F12" i="242"/>
  <c r="G12" i="242"/>
  <c r="D13" i="242"/>
  <c r="E13" i="242"/>
  <c r="F13" i="242"/>
  <c r="G13" i="242"/>
  <c r="D14" i="242"/>
  <c r="E14" i="242"/>
  <c r="F14" i="242"/>
  <c r="G14" i="242"/>
  <c r="D15" i="242"/>
  <c r="E15" i="242"/>
  <c r="F15" i="242"/>
  <c r="G15" i="242"/>
  <c r="D16" i="242"/>
  <c r="E16" i="242"/>
  <c r="F16" i="242"/>
  <c r="G16" i="242"/>
  <c r="D17" i="242"/>
  <c r="E17" i="242"/>
  <c r="F17" i="242"/>
  <c r="G17" i="242"/>
  <c r="D18" i="242"/>
  <c r="E18" i="242"/>
  <c r="F18" i="242"/>
  <c r="G18" i="242"/>
  <c r="D19" i="242"/>
  <c r="E19" i="242"/>
  <c r="F19" i="242"/>
  <c r="G19" i="242"/>
  <c r="D20" i="242"/>
  <c r="E20" i="242"/>
  <c r="F20" i="242"/>
  <c r="G20" i="242"/>
  <c r="D21" i="242"/>
  <c r="E21" i="242"/>
  <c r="F21" i="242"/>
  <c r="G21" i="242"/>
  <c r="D22" i="242"/>
  <c r="E22" i="242"/>
  <c r="F22" i="242"/>
  <c r="G22" i="242"/>
  <c r="D23" i="242"/>
  <c r="E23" i="242"/>
  <c r="F23" i="242"/>
  <c r="G23" i="242"/>
  <c r="D24" i="242"/>
  <c r="E24" i="242"/>
  <c r="F24" i="242"/>
  <c r="G24" i="242"/>
  <c r="D25" i="242"/>
  <c r="E25" i="242"/>
  <c r="F25" i="242"/>
  <c r="G25" i="242"/>
  <c r="D26" i="242"/>
  <c r="E26" i="242"/>
  <c r="F26" i="242"/>
  <c r="G26" i="242"/>
  <c r="D27" i="242"/>
  <c r="E27" i="242"/>
  <c r="F27" i="242"/>
  <c r="G27" i="242"/>
  <c r="D28" i="242"/>
  <c r="E28" i="242"/>
  <c r="F28" i="242"/>
  <c r="G28" i="242"/>
  <c r="D29" i="242"/>
  <c r="E29" i="242"/>
  <c r="F29" i="242"/>
  <c r="G29" i="242"/>
  <c r="D30" i="242"/>
  <c r="E30" i="242"/>
  <c r="F30" i="242"/>
  <c r="G30" i="242"/>
  <c r="D31" i="242"/>
  <c r="E31" i="242"/>
  <c r="F31" i="242"/>
  <c r="G31" i="242"/>
  <c r="D32" i="242"/>
  <c r="E32" i="242"/>
  <c r="F32" i="242"/>
  <c r="G32" i="242"/>
  <c r="D33" i="242"/>
  <c r="E33" i="242"/>
  <c r="F33" i="242"/>
  <c r="G33" i="242"/>
  <c r="D34" i="242"/>
  <c r="E34" i="242"/>
  <c r="F34" i="242"/>
  <c r="G34" i="242"/>
  <c r="D35" i="242"/>
  <c r="E35" i="242"/>
  <c r="F35" i="242"/>
  <c r="G35" i="242"/>
  <c r="D36" i="242"/>
  <c r="E36" i="242"/>
  <c r="F36" i="242"/>
  <c r="G36" i="242"/>
  <c r="D37" i="242"/>
  <c r="E37" i="242"/>
  <c r="F37" i="242"/>
  <c r="G37" i="242"/>
  <c r="D38" i="242"/>
  <c r="E38" i="242"/>
  <c r="F38" i="242"/>
  <c r="G38" i="242"/>
  <c r="D39" i="242"/>
  <c r="E39" i="242"/>
  <c r="F39" i="242"/>
  <c r="G39" i="242"/>
  <c r="D40" i="242"/>
  <c r="E40" i="242"/>
  <c r="F40" i="242"/>
  <c r="G40" i="242"/>
  <c r="D41" i="242"/>
  <c r="E41" i="242"/>
  <c r="F41" i="242"/>
  <c r="G41" i="242"/>
  <c r="D42" i="242"/>
  <c r="E42" i="242"/>
  <c r="F42" i="242"/>
  <c r="G42" i="242"/>
  <c r="D43" i="242"/>
  <c r="E43" i="242"/>
  <c r="F43" i="242"/>
  <c r="G43" i="242"/>
  <c r="D5" i="95"/>
  <c r="E5" i="95"/>
  <c r="F5" i="95"/>
  <c r="G5" i="95"/>
  <c r="D6" i="95"/>
  <c r="E6" i="95"/>
  <c r="F6" i="95"/>
  <c r="G6" i="95"/>
  <c r="D7" i="95"/>
  <c r="E7" i="95"/>
  <c r="F7" i="95"/>
  <c r="G7" i="95"/>
  <c r="D8" i="95"/>
  <c r="E8" i="95"/>
  <c r="F8" i="95"/>
  <c r="G8" i="95"/>
  <c r="D9" i="95"/>
  <c r="E9" i="95"/>
  <c r="F9" i="95"/>
  <c r="G9" i="95"/>
  <c r="D10" i="95"/>
  <c r="E10" i="95"/>
  <c r="F10" i="95"/>
  <c r="G10" i="95"/>
  <c r="D11" i="95"/>
  <c r="E11" i="95"/>
  <c r="F11" i="95"/>
  <c r="G11" i="95"/>
  <c r="D12" i="95"/>
  <c r="E12" i="95"/>
  <c r="F12" i="95"/>
  <c r="G12" i="95"/>
  <c r="D13" i="95"/>
  <c r="E13" i="95"/>
  <c r="F13" i="95"/>
  <c r="G13" i="95"/>
  <c r="D14" i="95"/>
  <c r="E14" i="95"/>
  <c r="F14" i="95"/>
  <c r="G14" i="95"/>
  <c r="D15" i="95"/>
  <c r="E15" i="95"/>
  <c r="F15" i="95"/>
  <c r="G15" i="95"/>
  <c r="D16" i="95"/>
  <c r="E16" i="95"/>
  <c r="F16" i="95"/>
  <c r="G16" i="95"/>
  <c r="D17" i="95"/>
  <c r="E17" i="95"/>
  <c r="F17" i="95"/>
  <c r="G17" i="95"/>
  <c r="D18" i="95"/>
  <c r="E18" i="95"/>
  <c r="F18" i="95"/>
  <c r="G18" i="95"/>
  <c r="D19" i="95"/>
  <c r="E19" i="95"/>
  <c r="F19" i="95"/>
  <c r="G19" i="95"/>
  <c r="D20" i="95"/>
  <c r="E20" i="95"/>
  <c r="F20" i="95"/>
  <c r="G20" i="95"/>
  <c r="D21" i="95"/>
  <c r="E21" i="95"/>
  <c r="F21" i="95"/>
  <c r="G21" i="95"/>
  <c r="D22" i="95"/>
  <c r="E22" i="95"/>
  <c r="F22" i="95"/>
  <c r="G22" i="95"/>
  <c r="D23" i="95"/>
  <c r="E23" i="95"/>
  <c r="F23" i="95"/>
  <c r="G23" i="95"/>
  <c r="D24" i="95"/>
  <c r="E24" i="95"/>
  <c r="F24" i="95"/>
  <c r="G24" i="95"/>
  <c r="D25" i="95"/>
  <c r="E25" i="95"/>
  <c r="F25" i="95"/>
  <c r="G25" i="95"/>
  <c r="D26" i="95"/>
  <c r="E26" i="95"/>
  <c r="F26" i="95"/>
  <c r="G26" i="95"/>
  <c r="D27" i="95"/>
  <c r="E27" i="95"/>
  <c r="F27" i="95"/>
  <c r="G27" i="95"/>
  <c r="D28" i="95"/>
  <c r="E28" i="95"/>
  <c r="F28" i="95"/>
  <c r="G28" i="95"/>
  <c r="D29" i="95"/>
  <c r="E29" i="95"/>
  <c r="F29" i="95"/>
  <c r="G29" i="95"/>
  <c r="D30" i="95"/>
  <c r="E30" i="95"/>
  <c r="F30" i="95"/>
  <c r="G30" i="95"/>
  <c r="D31" i="95"/>
  <c r="E31" i="95"/>
  <c r="F31" i="95"/>
  <c r="G31" i="95"/>
  <c r="D32" i="95"/>
  <c r="E32" i="95"/>
  <c r="F32" i="95"/>
  <c r="G32" i="95"/>
  <c r="D33" i="95"/>
  <c r="E33" i="95"/>
  <c r="F33" i="95"/>
  <c r="G33" i="95"/>
  <c r="D34" i="95"/>
  <c r="E34" i="95"/>
  <c r="F34" i="95"/>
  <c r="G34" i="95"/>
  <c r="D35" i="95"/>
  <c r="E35" i="95"/>
  <c r="F35" i="95"/>
  <c r="G35" i="95"/>
  <c r="D36" i="95"/>
  <c r="E36" i="95"/>
  <c r="F36" i="95"/>
  <c r="G36" i="95"/>
  <c r="D37" i="95"/>
  <c r="E37" i="95"/>
  <c r="F37" i="95"/>
  <c r="G37" i="95"/>
  <c r="D38" i="95"/>
  <c r="E38" i="95"/>
  <c r="F38" i="95"/>
  <c r="G38" i="95"/>
  <c r="D39" i="95"/>
  <c r="E39" i="95"/>
  <c r="F39" i="95"/>
  <c r="G39" i="95"/>
  <c r="D40" i="95"/>
  <c r="E40" i="95"/>
  <c r="F40" i="95"/>
  <c r="G40" i="95"/>
  <c r="D41" i="95"/>
  <c r="E41" i="95"/>
  <c r="F41" i="95"/>
  <c r="G41" i="95"/>
  <c r="D42" i="95"/>
  <c r="E42" i="95"/>
  <c r="F42" i="95"/>
  <c r="G42" i="95"/>
  <c r="D43" i="95"/>
  <c r="E43" i="95"/>
  <c r="F43" i="95"/>
  <c r="G43" i="95"/>
  <c r="G4" i="235"/>
  <c r="G4" i="236"/>
  <c r="G4" i="237"/>
  <c r="G4" i="238"/>
  <c r="G4" i="239"/>
  <c r="G4" i="240"/>
  <c r="G4" i="241"/>
  <c r="G4" i="242"/>
  <c r="G4" i="95"/>
  <c r="F4" i="235"/>
  <c r="F4" i="236"/>
  <c r="F4" i="237"/>
  <c r="F4" i="238"/>
  <c r="F4" i="239"/>
  <c r="F4" i="240"/>
  <c r="F4" i="241"/>
  <c r="F4" i="242"/>
  <c r="F4" i="95"/>
  <c r="E4" i="235"/>
  <c r="E4" i="236"/>
  <c r="E4" i="237"/>
  <c r="E4" i="238"/>
  <c r="E4" i="239"/>
  <c r="E4" i="240"/>
  <c r="E4" i="241"/>
  <c r="E4" i="242"/>
  <c r="E4" i="95"/>
  <c r="D4" i="235"/>
  <c r="D4" i="236"/>
  <c r="D4" i="237"/>
  <c r="D4" i="238"/>
  <c r="D4" i="239"/>
  <c r="D4" i="240"/>
  <c r="D4" i="241"/>
  <c r="D4" i="242"/>
  <c r="D4" i="95"/>
  <c r="L5" i="95" l="1"/>
  <c r="J9" i="322" l="1"/>
  <c r="B9" i="322"/>
  <c r="J8" i="322"/>
  <c r="B8" i="322"/>
  <c r="J7" i="322"/>
  <c r="B7" i="322"/>
  <c r="J6" i="322"/>
  <c r="B6" i="322"/>
  <c r="J5" i="322"/>
  <c r="B5" i="322"/>
  <c r="B4" i="322"/>
  <c r="J14" i="321"/>
  <c r="B14" i="321"/>
  <c r="J13" i="321"/>
  <c r="B13" i="321"/>
  <c r="J12" i="321"/>
  <c r="B12" i="321"/>
  <c r="J11" i="321"/>
  <c r="B11" i="321"/>
  <c r="J10" i="321"/>
  <c r="B10" i="321"/>
  <c r="J9" i="321"/>
  <c r="B9" i="321"/>
  <c r="J8" i="321"/>
  <c r="B8" i="321"/>
  <c r="J7" i="321"/>
  <c r="B7" i="321"/>
  <c r="B6" i="321"/>
  <c r="B5" i="321"/>
  <c r="J28" i="318"/>
  <c r="B28" i="318"/>
  <c r="J27" i="318"/>
  <c r="B27" i="318"/>
  <c r="J26" i="318"/>
  <c r="B26" i="318"/>
  <c r="J25" i="318"/>
  <c r="B25" i="318"/>
  <c r="J24" i="318"/>
  <c r="B24" i="318"/>
  <c r="J23" i="318"/>
  <c r="B23" i="318"/>
  <c r="J22" i="318"/>
  <c r="B22" i="318"/>
  <c r="J21" i="318"/>
  <c r="B21" i="318"/>
  <c r="J20" i="318"/>
  <c r="B20" i="318"/>
  <c r="J19" i="318"/>
  <c r="B19" i="318"/>
  <c r="J18" i="318"/>
  <c r="B18" i="318"/>
  <c r="J17" i="318"/>
  <c r="B17" i="318"/>
  <c r="J16" i="318"/>
  <c r="B16" i="318"/>
  <c r="J15" i="318"/>
  <c r="B15" i="318"/>
  <c r="J14" i="318"/>
  <c r="B14" i="318"/>
  <c r="J13" i="318"/>
  <c r="B13" i="318"/>
  <c r="J12" i="318"/>
  <c r="B12" i="318"/>
  <c r="J11" i="318"/>
  <c r="B11" i="318"/>
  <c r="J10" i="318"/>
  <c r="B10" i="318"/>
  <c r="J9" i="318"/>
  <c r="B9" i="318"/>
  <c r="J8" i="318"/>
  <c r="B8" i="318"/>
  <c r="J7" i="318"/>
  <c r="B7" i="318"/>
  <c r="B6" i="318"/>
  <c r="J5" i="318"/>
  <c r="B5" i="318"/>
  <c r="J12" i="300"/>
  <c r="B12" i="300"/>
  <c r="J11" i="300"/>
  <c r="B11" i="300"/>
  <c r="J10" i="300"/>
  <c r="B10" i="300"/>
  <c r="J9" i="300"/>
  <c r="B9" i="300"/>
  <c r="J8" i="300"/>
  <c r="B8" i="300"/>
  <c r="B7" i="300"/>
  <c r="B6" i="300"/>
  <c r="J5" i="300"/>
  <c r="B5" i="300"/>
  <c r="B15" i="299"/>
  <c r="B14" i="299"/>
  <c r="B13" i="299"/>
  <c r="B12" i="299"/>
  <c r="B11" i="299"/>
  <c r="B10" i="299"/>
  <c r="B9" i="299"/>
  <c r="B8" i="299"/>
  <c r="B7" i="299"/>
  <c r="B6" i="299"/>
  <c r="B5" i="299"/>
  <c r="B4" i="299"/>
  <c r="J8" i="295"/>
  <c r="B8" i="295"/>
  <c r="B7" i="295"/>
  <c r="B6" i="295"/>
  <c r="B5" i="295"/>
  <c r="B22" i="290"/>
  <c r="B21" i="290"/>
  <c r="B20" i="290"/>
  <c r="B19" i="290"/>
  <c r="B18" i="290"/>
  <c r="B17" i="290"/>
  <c r="B16" i="290"/>
  <c r="B15" i="290"/>
  <c r="B14" i="290"/>
  <c r="B13" i="290"/>
  <c r="B12" i="290"/>
  <c r="B11" i="290"/>
  <c r="B10" i="290"/>
  <c r="B9" i="290"/>
  <c r="J8" i="290"/>
  <c r="B8" i="290"/>
  <c r="J7" i="290"/>
  <c r="B7" i="290"/>
  <c r="B6" i="290"/>
  <c r="B5" i="290"/>
  <c r="B12" i="289"/>
  <c r="B11" i="289"/>
  <c r="B10" i="289"/>
  <c r="B9" i="289"/>
  <c r="B8" i="289"/>
  <c r="B7" i="289"/>
  <c r="B6" i="289"/>
  <c r="B5" i="289"/>
  <c r="J31" i="283"/>
  <c r="B31" i="283"/>
  <c r="J30" i="283"/>
  <c r="B30" i="283"/>
  <c r="J29" i="283"/>
  <c r="B29" i="283"/>
  <c r="J28" i="283"/>
  <c r="B28" i="283"/>
  <c r="J27" i="283"/>
  <c r="B27" i="283"/>
  <c r="J26" i="283"/>
  <c r="B26" i="283"/>
  <c r="J25" i="283"/>
  <c r="B25" i="283"/>
  <c r="J24" i="283"/>
  <c r="B24" i="283"/>
  <c r="J23" i="283"/>
  <c r="B23" i="283"/>
  <c r="J22" i="283"/>
  <c r="B22" i="283"/>
  <c r="J21" i="283"/>
  <c r="B21" i="283"/>
  <c r="J20" i="283"/>
  <c r="B20" i="283"/>
  <c r="J19" i="283"/>
  <c r="B19" i="283"/>
  <c r="J18" i="283"/>
  <c r="B18" i="283"/>
  <c r="J17" i="283"/>
  <c r="B17" i="283"/>
  <c r="J16" i="283"/>
  <c r="B16" i="283"/>
  <c r="J15" i="283"/>
  <c r="B15" i="283"/>
  <c r="J14" i="283"/>
  <c r="B14" i="283"/>
  <c r="J13" i="283"/>
  <c r="B13" i="283"/>
  <c r="J12" i="283"/>
  <c r="B12" i="283"/>
  <c r="J11" i="283"/>
  <c r="B11" i="283"/>
  <c r="J10" i="283"/>
  <c r="B10" i="283"/>
  <c r="J9" i="283"/>
  <c r="B9" i="283"/>
  <c r="B8" i="283"/>
  <c r="B7" i="283"/>
  <c r="B6" i="283"/>
  <c r="B5" i="283"/>
  <c r="B4" i="283"/>
  <c r="J7" i="276"/>
  <c r="B7" i="276"/>
  <c r="J6" i="276"/>
  <c r="B6" i="276"/>
  <c r="B5" i="276"/>
  <c r="B4" i="276"/>
  <c r="J13" i="275"/>
  <c r="B13" i="275"/>
  <c r="J12" i="275"/>
  <c r="B12" i="275"/>
  <c r="J11" i="275"/>
  <c r="B11" i="275"/>
  <c r="B10" i="275"/>
  <c r="J9" i="275"/>
  <c r="B9" i="275"/>
  <c r="B8" i="275"/>
  <c r="B7" i="275"/>
  <c r="B6" i="275"/>
  <c r="J10" i="274"/>
  <c r="B10" i="274"/>
  <c r="J9" i="274"/>
  <c r="B9" i="274"/>
  <c r="B8" i="274"/>
  <c r="B7" i="274"/>
  <c r="B6" i="274"/>
  <c r="J11" i="274"/>
  <c r="B11" i="274"/>
  <c r="B5" i="274"/>
  <c r="B4" i="274"/>
  <c r="J14" i="273"/>
  <c r="B14" i="273"/>
  <c r="J13" i="273"/>
  <c r="B13" i="273"/>
  <c r="J12" i="273"/>
  <c r="B12" i="273"/>
  <c r="J11" i="273"/>
  <c r="B11" i="273"/>
  <c r="B10" i="273"/>
  <c r="J9" i="273"/>
  <c r="B9" i="273"/>
  <c r="B8" i="273"/>
  <c r="B7" i="273"/>
  <c r="B6" i="273"/>
  <c r="B5" i="273"/>
  <c r="B4" i="273"/>
  <c r="B14" i="271"/>
  <c r="J14" i="271" s="1"/>
  <c r="J13" i="271"/>
  <c r="B13" i="271"/>
  <c r="J12" i="271"/>
  <c r="B12" i="271"/>
  <c r="J11" i="271"/>
  <c r="B11" i="271"/>
  <c r="J10" i="271"/>
  <c r="B10" i="271"/>
  <c r="B9" i="271"/>
  <c r="J9" i="271" s="1"/>
  <c r="B8" i="271"/>
  <c r="J8" i="271" s="1"/>
  <c r="J15" i="271"/>
  <c r="B15" i="271"/>
  <c r="B7" i="271"/>
  <c r="B6" i="271"/>
  <c r="B5" i="271"/>
  <c r="B4" i="271"/>
  <c r="B6" i="259"/>
  <c r="J5" i="321" l="1"/>
  <c r="J7" i="300"/>
  <c r="J4" i="283"/>
  <c r="J6" i="300"/>
  <c r="J4" i="299"/>
  <c r="J7" i="274"/>
  <c r="J5" i="273"/>
  <c r="J4" i="273"/>
  <c r="H10" i="321"/>
  <c r="H14" i="321"/>
  <c r="J6" i="290"/>
  <c r="J5" i="299"/>
  <c r="J8" i="299"/>
  <c r="J13" i="299"/>
  <c r="H10" i="318"/>
  <c r="H14" i="318"/>
  <c r="H18" i="318"/>
  <c r="H22" i="318"/>
  <c r="H26" i="318"/>
  <c r="J6" i="321"/>
  <c r="H6" i="322"/>
  <c r="H9" i="290"/>
  <c r="H13" i="290"/>
  <c r="H17" i="290"/>
  <c r="H21" i="290"/>
  <c r="H10" i="299"/>
  <c r="H8" i="300"/>
  <c r="H12" i="300"/>
  <c r="H9" i="322"/>
  <c r="H5" i="290"/>
  <c r="H8" i="290"/>
  <c r="H12" i="290"/>
  <c r="H16" i="290"/>
  <c r="H20" i="290"/>
  <c r="H12" i="299"/>
  <c r="H7" i="300"/>
  <c r="H11" i="300"/>
  <c r="J5" i="290"/>
  <c r="H8" i="295"/>
  <c r="J9" i="299"/>
  <c r="J12" i="299"/>
  <c r="H5" i="318"/>
  <c r="H8" i="321"/>
  <c r="H12" i="321"/>
  <c r="H9" i="318"/>
  <c r="H13" i="318"/>
  <c r="H17" i="318"/>
  <c r="H21" i="318"/>
  <c r="H25" i="318"/>
  <c r="H5" i="321"/>
  <c r="H5" i="322"/>
  <c r="H7" i="290"/>
  <c r="H11" i="290"/>
  <c r="H15" i="290"/>
  <c r="H19" i="290"/>
  <c r="J5" i="295"/>
  <c r="H6" i="299"/>
  <c r="H14" i="299"/>
  <c r="H6" i="300"/>
  <c r="H10" i="300"/>
  <c r="H8" i="318"/>
  <c r="H12" i="318"/>
  <c r="H16" i="318"/>
  <c r="H20" i="318"/>
  <c r="H24" i="318"/>
  <c r="H28" i="318"/>
  <c r="H8" i="322"/>
  <c r="H9" i="273"/>
  <c r="J5" i="274"/>
  <c r="H7" i="274"/>
  <c r="J5" i="276"/>
  <c r="J7" i="289"/>
  <c r="J11" i="299"/>
  <c r="H7" i="321"/>
  <c r="H11" i="321"/>
  <c r="H4" i="322"/>
  <c r="H10" i="290"/>
  <c r="H14" i="290"/>
  <c r="H18" i="290"/>
  <c r="H22" i="290"/>
  <c r="H7" i="295"/>
  <c r="H8" i="299"/>
  <c r="H5" i="300"/>
  <c r="H9" i="300"/>
  <c r="H7" i="318"/>
  <c r="H11" i="318"/>
  <c r="H15" i="318"/>
  <c r="H19" i="318"/>
  <c r="H23" i="318"/>
  <c r="H27" i="318"/>
  <c r="J4" i="322"/>
  <c r="H7" i="322"/>
  <c r="J7" i="275"/>
  <c r="J10" i="275"/>
  <c r="H6" i="283"/>
  <c r="J8" i="289"/>
  <c r="J6" i="295"/>
  <c r="H4" i="299"/>
  <c r="J7" i="299"/>
  <c r="J15" i="299"/>
  <c r="J64" i="303"/>
  <c r="J6" i="318"/>
  <c r="H9" i="321"/>
  <c r="H13" i="321"/>
  <c r="H6" i="321"/>
  <c r="H6" i="318"/>
  <c r="H7" i="299"/>
  <c r="H11" i="299"/>
  <c r="J10" i="299"/>
  <c r="H13" i="299"/>
  <c r="J14" i="299"/>
  <c r="H15" i="299"/>
  <c r="H5" i="299"/>
  <c r="J6" i="299"/>
  <c r="H9" i="299"/>
  <c r="H6" i="295"/>
  <c r="J7" i="295"/>
  <c r="H5" i="295"/>
  <c r="H6" i="290"/>
  <c r="H6" i="271"/>
  <c r="J6" i="259"/>
  <c r="H8" i="271"/>
  <c r="H10" i="271"/>
  <c r="H12" i="271"/>
  <c r="H14" i="271"/>
  <c r="H9" i="271"/>
  <c r="H11" i="271"/>
  <c r="H13" i="271"/>
  <c r="H4" i="273"/>
  <c r="J6" i="273"/>
  <c r="H12" i="273"/>
  <c r="H14" i="273"/>
  <c r="H10" i="274"/>
  <c r="H8" i="275"/>
  <c r="H11" i="275"/>
  <c r="H13" i="275"/>
  <c r="H6" i="276"/>
  <c r="H4" i="283"/>
  <c r="J6" i="283"/>
  <c r="J7" i="283"/>
  <c r="H10" i="283"/>
  <c r="H12" i="283"/>
  <c r="H14" i="283"/>
  <c r="H16" i="283"/>
  <c r="H18" i="283"/>
  <c r="H20" i="283"/>
  <c r="H22" i="283"/>
  <c r="H24" i="283"/>
  <c r="H26" i="283"/>
  <c r="H28" i="283"/>
  <c r="H30" i="283"/>
  <c r="J5" i="289"/>
  <c r="H6" i="259"/>
  <c r="J6" i="271"/>
  <c r="J7" i="271"/>
  <c r="H4" i="271"/>
  <c r="J5" i="271"/>
  <c r="J7" i="273"/>
  <c r="J10" i="273"/>
  <c r="J8" i="274"/>
  <c r="J8" i="275"/>
  <c r="H9" i="275"/>
  <c r="J8" i="283"/>
  <c r="H6" i="289"/>
  <c r="H10" i="289"/>
  <c r="H5" i="273"/>
  <c r="H8" i="273"/>
  <c r="H11" i="273"/>
  <c r="H13" i="273"/>
  <c r="H4" i="274"/>
  <c r="J6" i="274"/>
  <c r="H9" i="274"/>
  <c r="J6" i="275"/>
  <c r="H12" i="275"/>
  <c r="J4" i="276"/>
  <c r="H7" i="276"/>
  <c r="J5" i="283"/>
  <c r="H9" i="283"/>
  <c r="H11" i="283"/>
  <c r="H13" i="283"/>
  <c r="H15" i="283"/>
  <c r="H17" i="283"/>
  <c r="H19" i="283"/>
  <c r="H21" i="283"/>
  <c r="H23" i="283"/>
  <c r="H25" i="283"/>
  <c r="H27" i="283"/>
  <c r="H29" i="283"/>
  <c r="H31" i="283"/>
  <c r="H7" i="289"/>
  <c r="H11" i="289"/>
  <c r="H5" i="289"/>
  <c r="J6" i="289"/>
  <c r="H9" i="289"/>
  <c r="H8" i="289"/>
  <c r="H12" i="289"/>
  <c r="H7" i="283"/>
  <c r="H5" i="283"/>
  <c r="H8" i="283"/>
  <c r="H5" i="276"/>
  <c r="H4" i="276"/>
  <c r="H7" i="275"/>
  <c r="H6" i="275"/>
  <c r="H10" i="275"/>
  <c r="H11" i="274"/>
  <c r="H8" i="274"/>
  <c r="H6" i="274"/>
  <c r="H5" i="274"/>
  <c r="J4" i="274"/>
  <c r="H7" i="273"/>
  <c r="J8" i="273"/>
  <c r="H6" i="273"/>
  <c r="H10" i="273"/>
  <c r="H15" i="271"/>
  <c r="H5" i="271"/>
  <c r="H7" i="271"/>
  <c r="J4" i="271"/>
  <c r="J100" i="327" l="1"/>
  <c r="B100" i="327"/>
  <c r="H100" i="327" s="1"/>
  <c r="J99" i="327"/>
  <c r="B99" i="327"/>
  <c r="H99" i="327" s="1"/>
  <c r="J98" i="327"/>
  <c r="B98" i="327"/>
  <c r="H98" i="327" s="1"/>
  <c r="J97" i="327"/>
  <c r="B97" i="327"/>
  <c r="H97" i="327" s="1"/>
  <c r="J96" i="327"/>
  <c r="B96" i="327"/>
  <c r="H96" i="327" s="1"/>
  <c r="J95" i="327"/>
  <c r="B95" i="327"/>
  <c r="H95" i="327" s="1"/>
  <c r="J94" i="327"/>
  <c r="B94" i="327"/>
  <c r="H94" i="327" s="1"/>
  <c r="J93" i="327"/>
  <c r="B93" i="327"/>
  <c r="H93" i="327" s="1"/>
  <c r="J92" i="327"/>
  <c r="B92" i="327"/>
  <c r="H92" i="327" s="1"/>
  <c r="J91" i="327"/>
  <c r="B91" i="327"/>
  <c r="H91" i="327" s="1"/>
  <c r="J90" i="327"/>
  <c r="B90" i="327"/>
  <c r="H90" i="327" s="1"/>
  <c r="J89" i="327"/>
  <c r="B89" i="327"/>
  <c r="H89" i="327" s="1"/>
  <c r="J88" i="327"/>
  <c r="B88" i="327"/>
  <c r="H88" i="327" s="1"/>
  <c r="J87" i="327"/>
  <c r="B87" i="327"/>
  <c r="H87" i="327" s="1"/>
  <c r="J86" i="327"/>
  <c r="B86" i="327"/>
  <c r="H86" i="327" s="1"/>
  <c r="J85" i="327"/>
  <c r="B85" i="327"/>
  <c r="H85" i="327" s="1"/>
  <c r="J84" i="327"/>
  <c r="B84" i="327"/>
  <c r="H84" i="327" s="1"/>
  <c r="J83" i="327"/>
  <c r="B83" i="327"/>
  <c r="H83" i="327" s="1"/>
  <c r="J82" i="327"/>
  <c r="B82" i="327"/>
  <c r="H82" i="327" s="1"/>
  <c r="J81" i="327"/>
  <c r="B81" i="327"/>
  <c r="H81" i="327" s="1"/>
  <c r="J80" i="327"/>
  <c r="B80" i="327"/>
  <c r="H80" i="327" s="1"/>
  <c r="J79" i="327"/>
  <c r="B79" i="327"/>
  <c r="H79" i="327" s="1"/>
  <c r="J78" i="327"/>
  <c r="B78" i="327"/>
  <c r="H78" i="327" s="1"/>
  <c r="J77" i="327"/>
  <c r="B77" i="327"/>
  <c r="H77" i="327" s="1"/>
  <c r="J76" i="327"/>
  <c r="B76" i="327"/>
  <c r="H76" i="327" s="1"/>
  <c r="J75" i="327"/>
  <c r="B75" i="327"/>
  <c r="H75" i="327" s="1"/>
  <c r="J74" i="327"/>
  <c r="B74" i="327"/>
  <c r="H74" i="327" s="1"/>
  <c r="J73" i="327"/>
  <c r="B73" i="327"/>
  <c r="H73" i="327" s="1"/>
  <c r="J72" i="327"/>
  <c r="B72" i="327"/>
  <c r="H72" i="327" s="1"/>
  <c r="J71" i="327"/>
  <c r="B71" i="327"/>
  <c r="H71" i="327" s="1"/>
  <c r="J70" i="327"/>
  <c r="B70" i="327"/>
  <c r="H70" i="327" s="1"/>
  <c r="J69" i="327"/>
  <c r="B69" i="327"/>
  <c r="H69" i="327" s="1"/>
  <c r="J68" i="327"/>
  <c r="B68" i="327"/>
  <c r="H68" i="327" s="1"/>
  <c r="J67" i="327"/>
  <c r="B67" i="327"/>
  <c r="H67" i="327" s="1"/>
  <c r="J66" i="327"/>
  <c r="B66" i="327"/>
  <c r="H66" i="327" s="1"/>
  <c r="J65" i="327"/>
  <c r="B65" i="327"/>
  <c r="H65" i="327" s="1"/>
  <c r="J64" i="327"/>
  <c r="B64" i="327"/>
  <c r="H64" i="327" s="1"/>
  <c r="J63" i="327"/>
  <c r="B63" i="327"/>
  <c r="H63" i="327" s="1"/>
  <c r="J62" i="327"/>
  <c r="B62" i="327"/>
  <c r="H62" i="327" s="1"/>
  <c r="J61" i="327"/>
  <c r="B61" i="327"/>
  <c r="H61" i="327" s="1"/>
  <c r="J60" i="327"/>
  <c r="B60" i="327"/>
  <c r="H60" i="327" s="1"/>
  <c r="J59" i="327"/>
  <c r="B59" i="327"/>
  <c r="H59" i="327" s="1"/>
  <c r="J58" i="327"/>
  <c r="B58" i="327"/>
  <c r="H58" i="327" s="1"/>
  <c r="J57" i="327"/>
  <c r="B57" i="327"/>
  <c r="H57" i="327" s="1"/>
  <c r="J56" i="327"/>
  <c r="B56" i="327"/>
  <c r="H56" i="327" s="1"/>
  <c r="J55" i="327"/>
  <c r="B55" i="327"/>
  <c r="H55" i="327" s="1"/>
  <c r="J54" i="327"/>
  <c r="B54" i="327"/>
  <c r="H54" i="327" s="1"/>
  <c r="J53" i="327"/>
  <c r="B53" i="327"/>
  <c r="H53" i="327" s="1"/>
  <c r="J52" i="327"/>
  <c r="B52" i="327"/>
  <c r="H52" i="327" s="1"/>
  <c r="J51" i="327"/>
  <c r="B51" i="327"/>
  <c r="H51" i="327" s="1"/>
  <c r="J50" i="327"/>
  <c r="B50" i="327"/>
  <c r="H50" i="327" s="1"/>
  <c r="J49" i="327"/>
  <c r="B49" i="327"/>
  <c r="H49" i="327" s="1"/>
  <c r="J48" i="327"/>
  <c r="B48" i="327"/>
  <c r="H48" i="327" s="1"/>
  <c r="J47" i="327"/>
  <c r="B47" i="327"/>
  <c r="H47" i="327" s="1"/>
  <c r="J46" i="327"/>
  <c r="B46" i="327"/>
  <c r="H46" i="327" s="1"/>
  <c r="J45" i="327"/>
  <c r="B45" i="327"/>
  <c r="H45" i="327" s="1"/>
  <c r="J44" i="327"/>
  <c r="B44" i="327"/>
  <c r="H44" i="327" s="1"/>
  <c r="J43" i="327"/>
  <c r="B43" i="327"/>
  <c r="J42" i="327"/>
  <c r="B42" i="327"/>
  <c r="J41" i="327"/>
  <c r="B41" i="327"/>
  <c r="J40" i="327"/>
  <c r="B40" i="327"/>
  <c r="J39" i="327"/>
  <c r="B39" i="327"/>
  <c r="J38" i="327"/>
  <c r="B38" i="327"/>
  <c r="J37" i="327"/>
  <c r="B37" i="327"/>
  <c r="J36" i="327"/>
  <c r="B36" i="327"/>
  <c r="J35" i="327"/>
  <c r="B35" i="327"/>
  <c r="J34" i="327"/>
  <c r="B34" i="327"/>
  <c r="J33" i="327"/>
  <c r="B33" i="327"/>
  <c r="J32" i="327"/>
  <c r="B32" i="327"/>
  <c r="J31" i="327"/>
  <c r="B31" i="327"/>
  <c r="J30" i="327"/>
  <c r="B30" i="327"/>
  <c r="J29" i="327"/>
  <c r="B29" i="327"/>
  <c r="J28" i="327"/>
  <c r="B28" i="327"/>
  <c r="J27" i="327"/>
  <c r="B27" i="327"/>
  <c r="J26" i="327"/>
  <c r="B26" i="327"/>
  <c r="J25" i="327"/>
  <c r="B25" i="327"/>
  <c r="J24" i="327"/>
  <c r="B24" i="327"/>
  <c r="J23" i="327"/>
  <c r="B23" i="327"/>
  <c r="J22" i="327"/>
  <c r="B22" i="327"/>
  <c r="J21" i="327"/>
  <c r="B21" i="327"/>
  <c r="J20" i="327"/>
  <c r="B20" i="327"/>
  <c r="J19" i="327"/>
  <c r="B19" i="327"/>
  <c r="J18" i="327"/>
  <c r="B18" i="327"/>
  <c r="J17" i="327"/>
  <c r="B17" i="327"/>
  <c r="J16" i="327"/>
  <c r="B16" i="327"/>
  <c r="J15" i="327"/>
  <c r="B15" i="327"/>
  <c r="L14" i="327"/>
  <c r="J14" i="327"/>
  <c r="B14" i="327"/>
  <c r="J13" i="327"/>
  <c r="B13" i="327"/>
  <c r="J12" i="327"/>
  <c r="B12" i="327"/>
  <c r="L11" i="327"/>
  <c r="J11" i="327"/>
  <c r="B11" i="327"/>
  <c r="J10" i="327"/>
  <c r="B10" i="327"/>
  <c r="J9" i="327"/>
  <c r="B9" i="327"/>
  <c r="L8" i="327"/>
  <c r="B8" i="327"/>
  <c r="B7" i="327"/>
  <c r="J6" i="327"/>
  <c r="B6" i="327"/>
  <c r="L5" i="327"/>
  <c r="B5" i="327"/>
  <c r="J4" i="327"/>
  <c r="B4" i="327"/>
  <c r="J100" i="326"/>
  <c r="B100" i="326"/>
  <c r="H100" i="326" s="1"/>
  <c r="J99" i="326"/>
  <c r="B99" i="326"/>
  <c r="H99" i="326" s="1"/>
  <c r="J98" i="326"/>
  <c r="B98" i="326"/>
  <c r="H98" i="326" s="1"/>
  <c r="J97" i="326"/>
  <c r="B97" i="326"/>
  <c r="H97" i="326" s="1"/>
  <c r="J96" i="326"/>
  <c r="B96" i="326"/>
  <c r="H96" i="326" s="1"/>
  <c r="J95" i="326"/>
  <c r="B95" i="326"/>
  <c r="H95" i="326" s="1"/>
  <c r="J94" i="326"/>
  <c r="B94" i="326"/>
  <c r="H94" i="326" s="1"/>
  <c r="J93" i="326"/>
  <c r="B93" i="326"/>
  <c r="H93" i="326" s="1"/>
  <c r="J92" i="326"/>
  <c r="B92" i="326"/>
  <c r="H92" i="326" s="1"/>
  <c r="J91" i="326"/>
  <c r="B91" i="326"/>
  <c r="H91" i="326" s="1"/>
  <c r="J90" i="326"/>
  <c r="B90" i="326"/>
  <c r="H90" i="326" s="1"/>
  <c r="J89" i="326"/>
  <c r="B89" i="326"/>
  <c r="H89" i="326" s="1"/>
  <c r="J88" i="326"/>
  <c r="B88" i="326"/>
  <c r="H88" i="326" s="1"/>
  <c r="J87" i="326"/>
  <c r="B87" i="326"/>
  <c r="H87" i="326" s="1"/>
  <c r="J86" i="326"/>
  <c r="B86" i="326"/>
  <c r="H86" i="326" s="1"/>
  <c r="J85" i="326"/>
  <c r="B85" i="326"/>
  <c r="H85" i="326" s="1"/>
  <c r="J84" i="326"/>
  <c r="B84" i="326"/>
  <c r="H84" i="326" s="1"/>
  <c r="J83" i="326"/>
  <c r="B83" i="326"/>
  <c r="H83" i="326" s="1"/>
  <c r="J82" i="326"/>
  <c r="B82" i="326"/>
  <c r="H82" i="326" s="1"/>
  <c r="J81" i="326"/>
  <c r="B81" i="326"/>
  <c r="H81" i="326" s="1"/>
  <c r="J80" i="326"/>
  <c r="B80" i="326"/>
  <c r="H80" i="326" s="1"/>
  <c r="J79" i="326"/>
  <c r="B79" i="326"/>
  <c r="H79" i="326" s="1"/>
  <c r="J78" i="326"/>
  <c r="B78" i="326"/>
  <c r="H78" i="326" s="1"/>
  <c r="J77" i="326"/>
  <c r="B77" i="326"/>
  <c r="H77" i="326" s="1"/>
  <c r="J76" i="326"/>
  <c r="B76" i="326"/>
  <c r="H76" i="326" s="1"/>
  <c r="J75" i="326"/>
  <c r="B75" i="326"/>
  <c r="H75" i="326" s="1"/>
  <c r="J74" i="326"/>
  <c r="B74" i="326"/>
  <c r="H74" i="326" s="1"/>
  <c r="J73" i="326"/>
  <c r="B73" i="326"/>
  <c r="H73" i="326" s="1"/>
  <c r="J72" i="326"/>
  <c r="B72" i="326"/>
  <c r="H72" i="326" s="1"/>
  <c r="J71" i="326"/>
  <c r="B71" i="326"/>
  <c r="H71" i="326" s="1"/>
  <c r="J70" i="326"/>
  <c r="B70" i="326"/>
  <c r="H70" i="326" s="1"/>
  <c r="J69" i="326"/>
  <c r="B69" i="326"/>
  <c r="H69" i="326" s="1"/>
  <c r="J68" i="326"/>
  <c r="B68" i="326"/>
  <c r="H68" i="326" s="1"/>
  <c r="J67" i="326"/>
  <c r="B67" i="326"/>
  <c r="H67" i="326" s="1"/>
  <c r="J66" i="326"/>
  <c r="B66" i="326"/>
  <c r="H66" i="326" s="1"/>
  <c r="J65" i="326"/>
  <c r="B65" i="326"/>
  <c r="H65" i="326" s="1"/>
  <c r="J64" i="326"/>
  <c r="B64" i="326"/>
  <c r="H64" i="326" s="1"/>
  <c r="J63" i="326"/>
  <c r="B63" i="326"/>
  <c r="H63" i="326" s="1"/>
  <c r="J62" i="326"/>
  <c r="B62" i="326"/>
  <c r="H62" i="326" s="1"/>
  <c r="J61" i="326"/>
  <c r="B61" i="326"/>
  <c r="H61" i="326" s="1"/>
  <c r="J60" i="326"/>
  <c r="B60" i="326"/>
  <c r="H60" i="326" s="1"/>
  <c r="J59" i="326"/>
  <c r="B59" i="326"/>
  <c r="H59" i="326" s="1"/>
  <c r="J58" i="326"/>
  <c r="B58" i="326"/>
  <c r="H58" i="326" s="1"/>
  <c r="J57" i="326"/>
  <c r="B57" i="326"/>
  <c r="H57" i="326" s="1"/>
  <c r="J56" i="326"/>
  <c r="B56" i="326"/>
  <c r="H56" i="326" s="1"/>
  <c r="J55" i="326"/>
  <c r="B55" i="326"/>
  <c r="H55" i="326" s="1"/>
  <c r="J54" i="326"/>
  <c r="B54" i="326"/>
  <c r="H54" i="326" s="1"/>
  <c r="J53" i="326"/>
  <c r="B53" i="326"/>
  <c r="H53" i="326" s="1"/>
  <c r="J52" i="326"/>
  <c r="B52" i="326"/>
  <c r="H52" i="326" s="1"/>
  <c r="J51" i="326"/>
  <c r="B51" i="326"/>
  <c r="H51" i="326" s="1"/>
  <c r="J50" i="326"/>
  <c r="B50" i="326"/>
  <c r="H50" i="326" s="1"/>
  <c r="J49" i="326"/>
  <c r="B49" i="326"/>
  <c r="H49" i="326" s="1"/>
  <c r="J48" i="326"/>
  <c r="B48" i="326"/>
  <c r="H48" i="326" s="1"/>
  <c r="J47" i="326"/>
  <c r="B47" i="326"/>
  <c r="H47" i="326" s="1"/>
  <c r="J46" i="326"/>
  <c r="B46" i="326"/>
  <c r="H46" i="326" s="1"/>
  <c r="J45" i="326"/>
  <c r="B45" i="326"/>
  <c r="H45" i="326" s="1"/>
  <c r="J44" i="326"/>
  <c r="B44" i="326"/>
  <c r="H44" i="326" s="1"/>
  <c r="J43" i="326"/>
  <c r="B43" i="326"/>
  <c r="J42" i="326"/>
  <c r="B42" i="326"/>
  <c r="J41" i="326"/>
  <c r="B41" i="326"/>
  <c r="J40" i="326"/>
  <c r="B40" i="326"/>
  <c r="J39" i="326"/>
  <c r="B39" i="326"/>
  <c r="J38" i="326"/>
  <c r="B38" i="326"/>
  <c r="J37" i="326"/>
  <c r="B37" i="326"/>
  <c r="J36" i="326"/>
  <c r="B36" i="326"/>
  <c r="J35" i="326"/>
  <c r="B35" i="326"/>
  <c r="J34" i="326"/>
  <c r="B34" i="326"/>
  <c r="J33" i="326"/>
  <c r="B33" i="326"/>
  <c r="J32" i="326"/>
  <c r="B32" i="326"/>
  <c r="J31" i="326"/>
  <c r="B31" i="326"/>
  <c r="J30" i="326"/>
  <c r="B30" i="326"/>
  <c r="J29" i="326"/>
  <c r="B29" i="326"/>
  <c r="J28" i="326"/>
  <c r="B28" i="326"/>
  <c r="J27" i="326"/>
  <c r="B27" i="326"/>
  <c r="J26" i="326"/>
  <c r="B26" i="326"/>
  <c r="J25" i="326"/>
  <c r="B25" i="326"/>
  <c r="J24" i="326"/>
  <c r="B24" i="326"/>
  <c r="J23" i="326"/>
  <c r="B23" i="326"/>
  <c r="J22" i="326"/>
  <c r="B22" i="326"/>
  <c r="J21" i="326"/>
  <c r="B21" i="326"/>
  <c r="J20" i="326"/>
  <c r="B20" i="326"/>
  <c r="J19" i="326"/>
  <c r="B19" i="326"/>
  <c r="J18" i="326"/>
  <c r="B18" i="326"/>
  <c r="J17" i="326"/>
  <c r="B17" i="326"/>
  <c r="J16" i="326"/>
  <c r="B16" i="326"/>
  <c r="J15" i="326"/>
  <c r="B15" i="326"/>
  <c r="L14" i="326"/>
  <c r="J14" i="326"/>
  <c r="B14" i="326"/>
  <c r="J13" i="326"/>
  <c r="B13" i="326"/>
  <c r="J12" i="326"/>
  <c r="B12" i="326"/>
  <c r="L11" i="326"/>
  <c r="J11" i="326"/>
  <c r="B11" i="326"/>
  <c r="J10" i="326"/>
  <c r="B10" i="326"/>
  <c r="J9" i="326"/>
  <c r="B9" i="326"/>
  <c r="L8" i="326"/>
  <c r="J8" i="326"/>
  <c r="B8" i="326"/>
  <c r="J7" i="326"/>
  <c r="B7" i="326"/>
  <c r="J6" i="326"/>
  <c r="B6" i="326"/>
  <c r="L5" i="326"/>
  <c r="J5" i="326"/>
  <c r="B5" i="326"/>
  <c r="J4" i="326"/>
  <c r="B4" i="326"/>
  <c r="H4" i="326" s="1"/>
  <c r="J97" i="325"/>
  <c r="B97" i="325"/>
  <c r="H97" i="325" s="1"/>
  <c r="J96" i="325"/>
  <c r="B96" i="325"/>
  <c r="H96" i="325" s="1"/>
  <c r="J95" i="325"/>
  <c r="B95" i="325"/>
  <c r="H95" i="325" s="1"/>
  <c r="J94" i="325"/>
  <c r="B94" i="325"/>
  <c r="H94" i="325" s="1"/>
  <c r="J93" i="325"/>
  <c r="B93" i="325"/>
  <c r="H93" i="325" s="1"/>
  <c r="J92" i="325"/>
  <c r="B92" i="325"/>
  <c r="H92" i="325" s="1"/>
  <c r="J91" i="325"/>
  <c r="B91" i="325"/>
  <c r="H91" i="325" s="1"/>
  <c r="J90" i="325"/>
  <c r="B90" i="325"/>
  <c r="H90" i="325" s="1"/>
  <c r="J89" i="325"/>
  <c r="B89" i="325"/>
  <c r="H89" i="325" s="1"/>
  <c r="J88" i="325"/>
  <c r="B88" i="325"/>
  <c r="H88" i="325" s="1"/>
  <c r="J87" i="325"/>
  <c r="B87" i="325"/>
  <c r="H87" i="325" s="1"/>
  <c r="J86" i="325"/>
  <c r="B86" i="325"/>
  <c r="H86" i="325" s="1"/>
  <c r="J85" i="325"/>
  <c r="B85" i="325"/>
  <c r="H85" i="325" s="1"/>
  <c r="J84" i="325"/>
  <c r="B84" i="325"/>
  <c r="H84" i="325" s="1"/>
  <c r="J83" i="325"/>
  <c r="B83" i="325"/>
  <c r="H83" i="325" s="1"/>
  <c r="J82" i="325"/>
  <c r="B82" i="325"/>
  <c r="H82" i="325" s="1"/>
  <c r="J81" i="325"/>
  <c r="B81" i="325"/>
  <c r="H81" i="325" s="1"/>
  <c r="J80" i="325"/>
  <c r="B80" i="325"/>
  <c r="H80" i="325" s="1"/>
  <c r="J79" i="325"/>
  <c r="B79" i="325"/>
  <c r="H79" i="325" s="1"/>
  <c r="J78" i="325"/>
  <c r="B78" i="325"/>
  <c r="H78" i="325" s="1"/>
  <c r="J77" i="325"/>
  <c r="B77" i="325"/>
  <c r="H77" i="325" s="1"/>
  <c r="J76" i="325"/>
  <c r="B76" i="325"/>
  <c r="H76" i="325" s="1"/>
  <c r="J75" i="325"/>
  <c r="B75" i="325"/>
  <c r="H75" i="325" s="1"/>
  <c r="J74" i="325"/>
  <c r="B74" i="325"/>
  <c r="H74" i="325" s="1"/>
  <c r="J73" i="325"/>
  <c r="B73" i="325"/>
  <c r="H73" i="325" s="1"/>
  <c r="J72" i="325"/>
  <c r="B72" i="325"/>
  <c r="H72" i="325" s="1"/>
  <c r="J71" i="325"/>
  <c r="B71" i="325"/>
  <c r="H71" i="325" s="1"/>
  <c r="J70" i="325"/>
  <c r="B70" i="325"/>
  <c r="H70" i="325" s="1"/>
  <c r="J69" i="325"/>
  <c r="B69" i="325"/>
  <c r="H69" i="325" s="1"/>
  <c r="J68" i="325"/>
  <c r="B68" i="325"/>
  <c r="H68" i="325" s="1"/>
  <c r="J67" i="325"/>
  <c r="B67" i="325"/>
  <c r="H67" i="325" s="1"/>
  <c r="J66" i="325"/>
  <c r="B66" i="325"/>
  <c r="H66" i="325" s="1"/>
  <c r="J65" i="325"/>
  <c r="B65" i="325"/>
  <c r="H65" i="325" s="1"/>
  <c r="J64" i="325"/>
  <c r="B64" i="325"/>
  <c r="H64" i="325" s="1"/>
  <c r="J63" i="325"/>
  <c r="B63" i="325"/>
  <c r="H63" i="325" s="1"/>
  <c r="J62" i="325"/>
  <c r="B62" i="325"/>
  <c r="H62" i="325" s="1"/>
  <c r="J61" i="325"/>
  <c r="B61" i="325"/>
  <c r="H61" i="325" s="1"/>
  <c r="J60" i="325"/>
  <c r="B60" i="325"/>
  <c r="H60" i="325" s="1"/>
  <c r="J59" i="325"/>
  <c r="B59" i="325"/>
  <c r="H59" i="325" s="1"/>
  <c r="J58" i="325"/>
  <c r="B58" i="325"/>
  <c r="H58" i="325" s="1"/>
  <c r="J57" i="325"/>
  <c r="B57" i="325"/>
  <c r="H57" i="325" s="1"/>
  <c r="J56" i="325"/>
  <c r="B56" i="325"/>
  <c r="H56" i="325" s="1"/>
  <c r="J55" i="325"/>
  <c r="B55" i="325"/>
  <c r="H55" i="325" s="1"/>
  <c r="J54" i="325"/>
  <c r="B54" i="325"/>
  <c r="H54" i="325" s="1"/>
  <c r="J53" i="325"/>
  <c r="B53" i="325"/>
  <c r="H53" i="325" s="1"/>
  <c r="J52" i="325"/>
  <c r="B52" i="325"/>
  <c r="H52" i="325" s="1"/>
  <c r="J51" i="325"/>
  <c r="B51" i="325"/>
  <c r="H51" i="325" s="1"/>
  <c r="J50" i="325"/>
  <c r="B50" i="325"/>
  <c r="H50" i="325" s="1"/>
  <c r="J49" i="325"/>
  <c r="B49" i="325"/>
  <c r="H49" i="325" s="1"/>
  <c r="J48" i="325"/>
  <c r="B48" i="325"/>
  <c r="H48" i="325" s="1"/>
  <c r="J47" i="325"/>
  <c r="B47" i="325"/>
  <c r="H47" i="325" s="1"/>
  <c r="J46" i="325"/>
  <c r="B46" i="325"/>
  <c r="H46" i="325" s="1"/>
  <c r="J45" i="325"/>
  <c r="B45" i="325"/>
  <c r="H45" i="325" s="1"/>
  <c r="J44" i="325"/>
  <c r="B44" i="325"/>
  <c r="H44" i="325" s="1"/>
  <c r="J43" i="325"/>
  <c r="B43" i="325"/>
  <c r="H43" i="325" s="1"/>
  <c r="J42" i="325"/>
  <c r="B42" i="325"/>
  <c r="H42" i="325" s="1"/>
  <c r="J41" i="325"/>
  <c r="B41" i="325"/>
  <c r="H41" i="325" s="1"/>
  <c r="J40" i="325"/>
  <c r="B40" i="325"/>
  <c r="J39" i="325"/>
  <c r="B39" i="325"/>
  <c r="J38" i="325"/>
  <c r="B38" i="325"/>
  <c r="J37" i="325"/>
  <c r="B37" i="325"/>
  <c r="J36" i="325"/>
  <c r="B36" i="325"/>
  <c r="J35" i="325"/>
  <c r="B35" i="325"/>
  <c r="J34" i="325"/>
  <c r="B34" i="325"/>
  <c r="J33" i="325"/>
  <c r="B33" i="325"/>
  <c r="J32" i="325"/>
  <c r="B32" i="325"/>
  <c r="J31" i="325"/>
  <c r="B31" i="325"/>
  <c r="J30" i="325"/>
  <c r="B30" i="325"/>
  <c r="J29" i="325"/>
  <c r="B29" i="325"/>
  <c r="J28" i="325"/>
  <c r="B28" i="325"/>
  <c r="J27" i="325"/>
  <c r="B27" i="325"/>
  <c r="J26" i="325"/>
  <c r="B26" i="325"/>
  <c r="J25" i="325"/>
  <c r="B25" i="325"/>
  <c r="J24" i="325"/>
  <c r="B24" i="325"/>
  <c r="J23" i="325"/>
  <c r="B23" i="325"/>
  <c r="J22" i="325"/>
  <c r="B22" i="325"/>
  <c r="J21" i="325"/>
  <c r="B21" i="325"/>
  <c r="J20" i="325"/>
  <c r="B20" i="325"/>
  <c r="J19" i="325"/>
  <c r="B19" i="325"/>
  <c r="J18" i="325"/>
  <c r="B18" i="325"/>
  <c r="J17" i="325"/>
  <c r="B17" i="325"/>
  <c r="J16" i="325"/>
  <c r="B16" i="325"/>
  <c r="J15" i="325"/>
  <c r="B15" i="325"/>
  <c r="L14" i="325"/>
  <c r="J14" i="325"/>
  <c r="B14" i="325"/>
  <c r="J13" i="325"/>
  <c r="B13" i="325"/>
  <c r="J12" i="325"/>
  <c r="B12" i="325"/>
  <c r="L11" i="325"/>
  <c r="J11" i="325"/>
  <c r="B11" i="325"/>
  <c r="J10" i="325"/>
  <c r="B10" i="325"/>
  <c r="J9" i="325"/>
  <c r="B9" i="325"/>
  <c r="L8" i="325"/>
  <c r="J8" i="325"/>
  <c r="B8" i="325"/>
  <c r="B7" i="325"/>
  <c r="J6" i="325"/>
  <c r="B6" i="325"/>
  <c r="L5" i="325"/>
  <c r="J5" i="325"/>
  <c r="B5" i="325"/>
  <c r="J4" i="325"/>
  <c r="B4" i="325"/>
  <c r="J100" i="324"/>
  <c r="B100" i="324"/>
  <c r="H100" i="324" s="1"/>
  <c r="J99" i="324"/>
  <c r="B99" i="324"/>
  <c r="H99" i="324" s="1"/>
  <c r="J98" i="324"/>
  <c r="B98" i="324"/>
  <c r="H98" i="324" s="1"/>
  <c r="J97" i="324"/>
  <c r="B97" i="324"/>
  <c r="H97" i="324" s="1"/>
  <c r="J96" i="324"/>
  <c r="B96" i="324"/>
  <c r="H96" i="324" s="1"/>
  <c r="J95" i="324"/>
  <c r="B95" i="324"/>
  <c r="H95" i="324" s="1"/>
  <c r="J94" i="324"/>
  <c r="B94" i="324"/>
  <c r="H94" i="324" s="1"/>
  <c r="J93" i="324"/>
  <c r="B93" i="324"/>
  <c r="H93" i="324" s="1"/>
  <c r="J92" i="324"/>
  <c r="B92" i="324"/>
  <c r="H92" i="324" s="1"/>
  <c r="J91" i="324"/>
  <c r="B91" i="324"/>
  <c r="H91" i="324" s="1"/>
  <c r="J90" i="324"/>
  <c r="B90" i="324"/>
  <c r="H90" i="324" s="1"/>
  <c r="J89" i="324"/>
  <c r="B89" i="324"/>
  <c r="H89" i="324" s="1"/>
  <c r="J88" i="324"/>
  <c r="B88" i="324"/>
  <c r="H88" i="324" s="1"/>
  <c r="J87" i="324"/>
  <c r="B87" i="324"/>
  <c r="H87" i="324" s="1"/>
  <c r="J86" i="324"/>
  <c r="B86" i="324"/>
  <c r="H86" i="324" s="1"/>
  <c r="J85" i="324"/>
  <c r="B85" i="324"/>
  <c r="H85" i="324" s="1"/>
  <c r="J84" i="324"/>
  <c r="B84" i="324"/>
  <c r="H84" i="324" s="1"/>
  <c r="J83" i="324"/>
  <c r="B83" i="324"/>
  <c r="H83" i="324" s="1"/>
  <c r="J82" i="324"/>
  <c r="B82" i="324"/>
  <c r="H82" i="324" s="1"/>
  <c r="J81" i="324"/>
  <c r="B81" i="324"/>
  <c r="H81" i="324" s="1"/>
  <c r="J80" i="324"/>
  <c r="B80" i="324"/>
  <c r="H80" i="324" s="1"/>
  <c r="J79" i="324"/>
  <c r="B79" i="324"/>
  <c r="H79" i="324" s="1"/>
  <c r="J78" i="324"/>
  <c r="B78" i="324"/>
  <c r="H78" i="324" s="1"/>
  <c r="J77" i="324"/>
  <c r="B77" i="324"/>
  <c r="H77" i="324" s="1"/>
  <c r="J76" i="324"/>
  <c r="H76" i="324"/>
  <c r="B76" i="324"/>
  <c r="J75" i="324"/>
  <c r="B75" i="324"/>
  <c r="H75" i="324" s="1"/>
  <c r="J74" i="324"/>
  <c r="B74" i="324"/>
  <c r="H74" i="324" s="1"/>
  <c r="J73" i="324"/>
  <c r="B73" i="324"/>
  <c r="H73" i="324" s="1"/>
  <c r="J72" i="324"/>
  <c r="B72" i="324"/>
  <c r="H72" i="324" s="1"/>
  <c r="J71" i="324"/>
  <c r="B71" i="324"/>
  <c r="H71" i="324" s="1"/>
  <c r="J70" i="324"/>
  <c r="B70" i="324"/>
  <c r="H70" i="324" s="1"/>
  <c r="J69" i="324"/>
  <c r="B69" i="324"/>
  <c r="H69" i="324" s="1"/>
  <c r="J68" i="324"/>
  <c r="B68" i="324"/>
  <c r="H68" i="324" s="1"/>
  <c r="J67" i="324"/>
  <c r="B67" i="324"/>
  <c r="H67" i="324" s="1"/>
  <c r="J66" i="324"/>
  <c r="B66" i="324"/>
  <c r="H66" i="324" s="1"/>
  <c r="J65" i="324"/>
  <c r="B65" i="324"/>
  <c r="H65" i="324" s="1"/>
  <c r="J64" i="324"/>
  <c r="B64" i="324"/>
  <c r="H64" i="324" s="1"/>
  <c r="J63" i="324"/>
  <c r="B63" i="324"/>
  <c r="H63" i="324" s="1"/>
  <c r="J62" i="324"/>
  <c r="B62" i="324"/>
  <c r="H62" i="324" s="1"/>
  <c r="J61" i="324"/>
  <c r="B61" i="324"/>
  <c r="H61" i="324" s="1"/>
  <c r="J60" i="324"/>
  <c r="B60" i="324"/>
  <c r="H60" i="324" s="1"/>
  <c r="J59" i="324"/>
  <c r="B59" i="324"/>
  <c r="H59" i="324" s="1"/>
  <c r="J58" i="324"/>
  <c r="B58" i="324"/>
  <c r="H58" i="324" s="1"/>
  <c r="J57" i="324"/>
  <c r="B57" i="324"/>
  <c r="H57" i="324" s="1"/>
  <c r="J56" i="324"/>
  <c r="B56" i="324"/>
  <c r="H56" i="324" s="1"/>
  <c r="J55" i="324"/>
  <c r="B55" i="324"/>
  <c r="H55" i="324" s="1"/>
  <c r="J54" i="324"/>
  <c r="B54" i="324"/>
  <c r="H54" i="324" s="1"/>
  <c r="J53" i="324"/>
  <c r="B53" i="324"/>
  <c r="H53" i="324" s="1"/>
  <c r="J52" i="324"/>
  <c r="B52" i="324"/>
  <c r="H52" i="324" s="1"/>
  <c r="J51" i="324"/>
  <c r="B51" i="324"/>
  <c r="H51" i="324" s="1"/>
  <c r="J50" i="324"/>
  <c r="B50" i="324"/>
  <c r="H50" i="324" s="1"/>
  <c r="J49" i="324"/>
  <c r="B49" i="324"/>
  <c r="H49" i="324" s="1"/>
  <c r="J48" i="324"/>
  <c r="B48" i="324"/>
  <c r="H48" i="324" s="1"/>
  <c r="J47" i="324"/>
  <c r="B47" i="324"/>
  <c r="H47" i="324" s="1"/>
  <c r="J46" i="324"/>
  <c r="B46" i="324"/>
  <c r="H46" i="324" s="1"/>
  <c r="J45" i="324"/>
  <c r="B45" i="324"/>
  <c r="H45" i="324" s="1"/>
  <c r="J44" i="324"/>
  <c r="B44" i="324"/>
  <c r="H44" i="324" s="1"/>
  <c r="J43" i="324"/>
  <c r="B43" i="324"/>
  <c r="J42" i="324"/>
  <c r="B42" i="324"/>
  <c r="J41" i="324"/>
  <c r="B41" i="324"/>
  <c r="J40" i="324"/>
  <c r="B40" i="324"/>
  <c r="J39" i="324"/>
  <c r="B39" i="324"/>
  <c r="J38" i="324"/>
  <c r="B38" i="324"/>
  <c r="J37" i="324"/>
  <c r="B37" i="324"/>
  <c r="J36" i="324"/>
  <c r="B36" i="324"/>
  <c r="J35" i="324"/>
  <c r="B35" i="324"/>
  <c r="J34" i="324"/>
  <c r="B34" i="324"/>
  <c r="J33" i="324"/>
  <c r="B33" i="324"/>
  <c r="J32" i="324"/>
  <c r="B32" i="324"/>
  <c r="J31" i="324"/>
  <c r="B31" i="324"/>
  <c r="J30" i="324"/>
  <c r="B30" i="324"/>
  <c r="J29" i="324"/>
  <c r="B29" i="324"/>
  <c r="J28" i="324"/>
  <c r="B28" i="324"/>
  <c r="J27" i="324"/>
  <c r="B27" i="324"/>
  <c r="J26" i="324"/>
  <c r="B26" i="324"/>
  <c r="J25" i="324"/>
  <c r="B25" i="324"/>
  <c r="J24" i="324"/>
  <c r="B24" i="324"/>
  <c r="J23" i="324"/>
  <c r="B23" i="324"/>
  <c r="J22" i="324"/>
  <c r="B22" i="324"/>
  <c r="J21" i="324"/>
  <c r="B21" i="324"/>
  <c r="J20" i="324"/>
  <c r="B20" i="324"/>
  <c r="J19" i="324"/>
  <c r="B19" i="324"/>
  <c r="J18" i="324"/>
  <c r="B18" i="324"/>
  <c r="J17" i="324"/>
  <c r="B17" i="324"/>
  <c r="J16" i="324"/>
  <c r="B16" i="324"/>
  <c r="J15" i="324"/>
  <c r="B15" i="324"/>
  <c r="L14" i="324"/>
  <c r="J14" i="324"/>
  <c r="B14" i="324"/>
  <c r="J13" i="324"/>
  <c r="B13" i="324"/>
  <c r="J12" i="324"/>
  <c r="B12" i="324"/>
  <c r="L11" i="324"/>
  <c r="J11" i="324"/>
  <c r="B11" i="324"/>
  <c r="J10" i="324"/>
  <c r="B10" i="324"/>
  <c r="B9" i="324"/>
  <c r="L8" i="324"/>
  <c r="B8" i="324"/>
  <c r="B7" i="324"/>
  <c r="B6" i="324"/>
  <c r="L5" i="324"/>
  <c r="B5" i="324"/>
  <c r="B4" i="324"/>
  <c r="J100" i="323"/>
  <c r="B100" i="323"/>
  <c r="H100" i="323" s="1"/>
  <c r="J99" i="323"/>
  <c r="B99" i="323"/>
  <c r="H99" i="323" s="1"/>
  <c r="J98" i="323"/>
  <c r="B98" i="323"/>
  <c r="H98" i="323" s="1"/>
  <c r="J97" i="323"/>
  <c r="B97" i="323"/>
  <c r="H97" i="323" s="1"/>
  <c r="J96" i="323"/>
  <c r="B96" i="323"/>
  <c r="H96" i="323" s="1"/>
  <c r="J95" i="323"/>
  <c r="B95" i="323"/>
  <c r="H95" i="323" s="1"/>
  <c r="J94" i="323"/>
  <c r="B94" i="323"/>
  <c r="H94" i="323" s="1"/>
  <c r="J93" i="323"/>
  <c r="B93" i="323"/>
  <c r="H93" i="323" s="1"/>
  <c r="J92" i="323"/>
  <c r="B92" i="323"/>
  <c r="H92" i="323" s="1"/>
  <c r="J91" i="323"/>
  <c r="B91" i="323"/>
  <c r="H91" i="323" s="1"/>
  <c r="J90" i="323"/>
  <c r="B90" i="323"/>
  <c r="H90" i="323" s="1"/>
  <c r="J89" i="323"/>
  <c r="B89" i="323"/>
  <c r="H89" i="323" s="1"/>
  <c r="J88" i="323"/>
  <c r="B88" i="323"/>
  <c r="H88" i="323" s="1"/>
  <c r="J87" i="323"/>
  <c r="B87" i="323"/>
  <c r="H87" i="323" s="1"/>
  <c r="J86" i="323"/>
  <c r="B86" i="323"/>
  <c r="H86" i="323" s="1"/>
  <c r="J85" i="323"/>
  <c r="B85" i="323"/>
  <c r="H85" i="323" s="1"/>
  <c r="J84" i="323"/>
  <c r="B84" i="323"/>
  <c r="H84" i="323" s="1"/>
  <c r="J83" i="323"/>
  <c r="B83" i="323"/>
  <c r="H83" i="323" s="1"/>
  <c r="J82" i="323"/>
  <c r="B82" i="323"/>
  <c r="H82" i="323" s="1"/>
  <c r="J81" i="323"/>
  <c r="B81" i="323"/>
  <c r="H81" i="323" s="1"/>
  <c r="J80" i="323"/>
  <c r="B80" i="323"/>
  <c r="H80" i="323" s="1"/>
  <c r="J79" i="323"/>
  <c r="B79" i="323"/>
  <c r="H79" i="323" s="1"/>
  <c r="J78" i="323"/>
  <c r="B78" i="323"/>
  <c r="H78" i="323" s="1"/>
  <c r="J77" i="323"/>
  <c r="B77" i="323"/>
  <c r="H77" i="323" s="1"/>
  <c r="J76" i="323"/>
  <c r="B76" i="323"/>
  <c r="H76" i="323" s="1"/>
  <c r="J75" i="323"/>
  <c r="B75" i="323"/>
  <c r="H75" i="323" s="1"/>
  <c r="J74" i="323"/>
  <c r="B74" i="323"/>
  <c r="H74" i="323" s="1"/>
  <c r="J73" i="323"/>
  <c r="B73" i="323"/>
  <c r="H73" i="323" s="1"/>
  <c r="J72" i="323"/>
  <c r="B72" i="323"/>
  <c r="H72" i="323" s="1"/>
  <c r="J71" i="323"/>
  <c r="B71" i="323"/>
  <c r="H71" i="323" s="1"/>
  <c r="J70" i="323"/>
  <c r="B70" i="323"/>
  <c r="H70" i="323" s="1"/>
  <c r="J69" i="323"/>
  <c r="B69" i="323"/>
  <c r="H69" i="323" s="1"/>
  <c r="J68" i="323"/>
  <c r="B68" i="323"/>
  <c r="H68" i="323" s="1"/>
  <c r="J67" i="323"/>
  <c r="B67" i="323"/>
  <c r="H67" i="323" s="1"/>
  <c r="J66" i="323"/>
  <c r="B66" i="323"/>
  <c r="H66" i="323" s="1"/>
  <c r="J65" i="323"/>
  <c r="B65" i="323"/>
  <c r="H65" i="323" s="1"/>
  <c r="J64" i="323"/>
  <c r="B64" i="323"/>
  <c r="H64" i="323" s="1"/>
  <c r="J63" i="323"/>
  <c r="B63" i="323"/>
  <c r="H63" i="323" s="1"/>
  <c r="J62" i="323"/>
  <c r="B62" i="323"/>
  <c r="H62" i="323" s="1"/>
  <c r="J61" i="323"/>
  <c r="B61" i="323"/>
  <c r="H61" i="323" s="1"/>
  <c r="J60" i="323"/>
  <c r="B60" i="323"/>
  <c r="H60" i="323" s="1"/>
  <c r="J59" i="323"/>
  <c r="B59" i="323"/>
  <c r="H59" i="323" s="1"/>
  <c r="J58" i="323"/>
  <c r="B58" i="323"/>
  <c r="H58" i="323" s="1"/>
  <c r="J57" i="323"/>
  <c r="B57" i="323"/>
  <c r="H57" i="323" s="1"/>
  <c r="J56" i="323"/>
  <c r="B56" i="323"/>
  <c r="H56" i="323" s="1"/>
  <c r="J55" i="323"/>
  <c r="B55" i="323"/>
  <c r="H55" i="323" s="1"/>
  <c r="J54" i="323"/>
  <c r="B54" i="323"/>
  <c r="H54" i="323" s="1"/>
  <c r="J53" i="323"/>
  <c r="B53" i="323"/>
  <c r="H53" i="323" s="1"/>
  <c r="J52" i="323"/>
  <c r="B52" i="323"/>
  <c r="H52" i="323" s="1"/>
  <c r="J51" i="323"/>
  <c r="B51" i="323"/>
  <c r="H51" i="323" s="1"/>
  <c r="J50" i="323"/>
  <c r="B50" i="323"/>
  <c r="H50" i="323" s="1"/>
  <c r="J49" i="323"/>
  <c r="B49" i="323"/>
  <c r="H49" i="323" s="1"/>
  <c r="J48" i="323"/>
  <c r="B48" i="323"/>
  <c r="H48" i="323" s="1"/>
  <c r="J47" i="323"/>
  <c r="B47" i="323"/>
  <c r="H47" i="323" s="1"/>
  <c r="J46" i="323"/>
  <c r="B46" i="323"/>
  <c r="H46" i="323" s="1"/>
  <c r="J45" i="323"/>
  <c r="B45" i="323"/>
  <c r="H45" i="323" s="1"/>
  <c r="J44" i="323"/>
  <c r="B44" i="323"/>
  <c r="H44" i="323" s="1"/>
  <c r="J43" i="323"/>
  <c r="B43" i="323"/>
  <c r="J42" i="323"/>
  <c r="B42" i="323"/>
  <c r="J41" i="323"/>
  <c r="B41" i="323"/>
  <c r="J40" i="323"/>
  <c r="B40" i="323"/>
  <c r="J39" i="323"/>
  <c r="B39" i="323"/>
  <c r="J38" i="323"/>
  <c r="B38" i="323"/>
  <c r="J37" i="323"/>
  <c r="B37" i="323"/>
  <c r="J36" i="323"/>
  <c r="B36" i="323"/>
  <c r="J35" i="323"/>
  <c r="B35" i="323"/>
  <c r="J34" i="323"/>
  <c r="B34" i="323"/>
  <c r="J33" i="323"/>
  <c r="B33" i="323"/>
  <c r="J32" i="323"/>
  <c r="B32" i="323"/>
  <c r="J31" i="323"/>
  <c r="B31" i="323"/>
  <c r="J30" i="323"/>
  <c r="B30" i="323"/>
  <c r="J29" i="323"/>
  <c r="B29" i="323"/>
  <c r="J28" i="323"/>
  <c r="B28" i="323"/>
  <c r="J27" i="323"/>
  <c r="B27" i="323"/>
  <c r="J26" i="323"/>
  <c r="B26" i="323"/>
  <c r="J25" i="323"/>
  <c r="B25" i="323"/>
  <c r="J24" i="323"/>
  <c r="B24" i="323"/>
  <c r="J23" i="323"/>
  <c r="B23" i="323"/>
  <c r="J22" i="323"/>
  <c r="B22" i="323"/>
  <c r="J21" i="323"/>
  <c r="B21" i="323"/>
  <c r="J20" i="323"/>
  <c r="B20" i="323"/>
  <c r="J19" i="323"/>
  <c r="B19" i="323"/>
  <c r="J18" i="323"/>
  <c r="B18" i="323"/>
  <c r="J17" i="323"/>
  <c r="B17" i="323"/>
  <c r="J16" i="323"/>
  <c r="B16" i="323"/>
  <c r="J15" i="323"/>
  <c r="B15" i="323"/>
  <c r="L14" i="323"/>
  <c r="J14" i="323"/>
  <c r="B14" i="323"/>
  <c r="J13" i="323"/>
  <c r="B13" i="323"/>
  <c r="J12" i="323"/>
  <c r="B12" i="323"/>
  <c r="L11" i="323"/>
  <c r="J11" i="323"/>
  <c r="B11" i="323"/>
  <c r="J10" i="323"/>
  <c r="B10" i="323"/>
  <c r="B9" i="323"/>
  <c r="L8" i="323"/>
  <c r="B8" i="323"/>
  <c r="B7" i="323"/>
  <c r="B6" i="323"/>
  <c r="L5" i="323"/>
  <c r="B5" i="323"/>
  <c r="B4" i="323"/>
  <c r="J100" i="322"/>
  <c r="B100" i="322"/>
  <c r="H100" i="322" s="1"/>
  <c r="J99" i="322"/>
  <c r="B99" i="322"/>
  <c r="H99" i="322" s="1"/>
  <c r="J98" i="322"/>
  <c r="B98" i="322"/>
  <c r="H98" i="322" s="1"/>
  <c r="J97" i="322"/>
  <c r="B97" i="322"/>
  <c r="H97" i="322" s="1"/>
  <c r="J96" i="322"/>
  <c r="B96" i="322"/>
  <c r="H96" i="322" s="1"/>
  <c r="J95" i="322"/>
  <c r="B95" i="322"/>
  <c r="H95" i="322" s="1"/>
  <c r="J94" i="322"/>
  <c r="B94" i="322"/>
  <c r="H94" i="322" s="1"/>
  <c r="J93" i="322"/>
  <c r="B93" i="322"/>
  <c r="H93" i="322" s="1"/>
  <c r="J92" i="322"/>
  <c r="B92" i="322"/>
  <c r="H92" i="322" s="1"/>
  <c r="J91" i="322"/>
  <c r="B91" i="322"/>
  <c r="H91" i="322" s="1"/>
  <c r="J90" i="322"/>
  <c r="B90" i="322"/>
  <c r="H90" i="322" s="1"/>
  <c r="J89" i="322"/>
  <c r="B89" i="322"/>
  <c r="H89" i="322" s="1"/>
  <c r="J88" i="322"/>
  <c r="B88" i="322"/>
  <c r="H88" i="322" s="1"/>
  <c r="J87" i="322"/>
  <c r="B87" i="322"/>
  <c r="H87" i="322" s="1"/>
  <c r="J86" i="322"/>
  <c r="B86" i="322"/>
  <c r="H86" i="322" s="1"/>
  <c r="J85" i="322"/>
  <c r="B85" i="322"/>
  <c r="H85" i="322" s="1"/>
  <c r="J84" i="322"/>
  <c r="B84" i="322"/>
  <c r="H84" i="322" s="1"/>
  <c r="J83" i="322"/>
  <c r="B83" i="322"/>
  <c r="H83" i="322" s="1"/>
  <c r="J82" i="322"/>
  <c r="B82" i="322"/>
  <c r="H82" i="322" s="1"/>
  <c r="J81" i="322"/>
  <c r="B81" i="322"/>
  <c r="H81" i="322" s="1"/>
  <c r="J80" i="322"/>
  <c r="B80" i="322"/>
  <c r="H80" i="322" s="1"/>
  <c r="J79" i="322"/>
  <c r="B79" i="322"/>
  <c r="H79" i="322" s="1"/>
  <c r="J78" i="322"/>
  <c r="B78" i="322"/>
  <c r="H78" i="322" s="1"/>
  <c r="J77" i="322"/>
  <c r="B77" i="322"/>
  <c r="H77" i="322" s="1"/>
  <c r="J76" i="322"/>
  <c r="B76" i="322"/>
  <c r="H76" i="322" s="1"/>
  <c r="J75" i="322"/>
  <c r="B75" i="322"/>
  <c r="H75" i="322" s="1"/>
  <c r="J74" i="322"/>
  <c r="B74" i="322"/>
  <c r="H74" i="322" s="1"/>
  <c r="J73" i="322"/>
  <c r="B73" i="322"/>
  <c r="H73" i="322" s="1"/>
  <c r="J72" i="322"/>
  <c r="B72" i="322"/>
  <c r="H72" i="322" s="1"/>
  <c r="J71" i="322"/>
  <c r="B71" i="322"/>
  <c r="H71" i="322" s="1"/>
  <c r="J70" i="322"/>
  <c r="B70" i="322"/>
  <c r="H70" i="322" s="1"/>
  <c r="J69" i="322"/>
  <c r="B69" i="322"/>
  <c r="H69" i="322" s="1"/>
  <c r="J68" i="322"/>
  <c r="B68" i="322"/>
  <c r="H68" i="322" s="1"/>
  <c r="J67" i="322"/>
  <c r="B67" i="322"/>
  <c r="H67" i="322" s="1"/>
  <c r="J66" i="322"/>
  <c r="B66" i="322"/>
  <c r="H66" i="322" s="1"/>
  <c r="J65" i="322"/>
  <c r="B65" i="322"/>
  <c r="H65" i="322" s="1"/>
  <c r="J64" i="322"/>
  <c r="B64" i="322"/>
  <c r="H64" i="322" s="1"/>
  <c r="J63" i="322"/>
  <c r="B63" i="322"/>
  <c r="H63" i="322" s="1"/>
  <c r="J62" i="322"/>
  <c r="B62" i="322"/>
  <c r="H62" i="322" s="1"/>
  <c r="J61" i="322"/>
  <c r="B61" i="322"/>
  <c r="H61" i="322" s="1"/>
  <c r="J60" i="322"/>
  <c r="B60" i="322"/>
  <c r="H60" i="322" s="1"/>
  <c r="J59" i="322"/>
  <c r="B59" i="322"/>
  <c r="H59" i="322" s="1"/>
  <c r="J58" i="322"/>
  <c r="B58" i="322"/>
  <c r="H58" i="322" s="1"/>
  <c r="J57" i="322"/>
  <c r="B57" i="322"/>
  <c r="H57" i="322" s="1"/>
  <c r="J56" i="322"/>
  <c r="B56" i="322"/>
  <c r="H56" i="322" s="1"/>
  <c r="J55" i="322"/>
  <c r="B55" i="322"/>
  <c r="H55" i="322" s="1"/>
  <c r="J54" i="322"/>
  <c r="B54" i="322"/>
  <c r="H54" i="322" s="1"/>
  <c r="J53" i="322"/>
  <c r="B53" i="322"/>
  <c r="H53" i="322" s="1"/>
  <c r="J52" i="322"/>
  <c r="B52" i="322"/>
  <c r="H52" i="322" s="1"/>
  <c r="J51" i="322"/>
  <c r="B51" i="322"/>
  <c r="H51" i="322" s="1"/>
  <c r="J50" i="322"/>
  <c r="B50" i="322"/>
  <c r="H50" i="322" s="1"/>
  <c r="J49" i="322"/>
  <c r="B49" i="322"/>
  <c r="H49" i="322" s="1"/>
  <c r="J48" i="322"/>
  <c r="B48" i="322"/>
  <c r="H48" i="322" s="1"/>
  <c r="J47" i="322"/>
  <c r="B47" i="322"/>
  <c r="H47" i="322" s="1"/>
  <c r="J46" i="322"/>
  <c r="B46" i="322"/>
  <c r="H46" i="322" s="1"/>
  <c r="J45" i="322"/>
  <c r="B45" i="322"/>
  <c r="H45" i="322" s="1"/>
  <c r="J44" i="322"/>
  <c r="B44" i="322"/>
  <c r="H44" i="322" s="1"/>
  <c r="J43" i="322"/>
  <c r="B43" i="322"/>
  <c r="J42" i="322"/>
  <c r="B42" i="322"/>
  <c r="J41" i="322"/>
  <c r="B41" i="322"/>
  <c r="J40" i="322"/>
  <c r="B40" i="322"/>
  <c r="J39" i="322"/>
  <c r="B39" i="322"/>
  <c r="J38" i="322"/>
  <c r="B38" i="322"/>
  <c r="J37" i="322"/>
  <c r="B37" i="322"/>
  <c r="J36" i="322"/>
  <c r="B36" i="322"/>
  <c r="J35" i="322"/>
  <c r="B35" i="322"/>
  <c r="J34" i="322"/>
  <c r="B34" i="322"/>
  <c r="J33" i="322"/>
  <c r="B33" i="322"/>
  <c r="J32" i="322"/>
  <c r="B32" i="322"/>
  <c r="J31" i="322"/>
  <c r="B31" i="322"/>
  <c r="J30" i="322"/>
  <c r="B30" i="322"/>
  <c r="J29" i="322"/>
  <c r="B29" i="322"/>
  <c r="J28" i="322"/>
  <c r="B28" i="322"/>
  <c r="J27" i="322"/>
  <c r="B27" i="322"/>
  <c r="J26" i="322"/>
  <c r="B26" i="322"/>
  <c r="J25" i="322"/>
  <c r="B25" i="322"/>
  <c r="J24" i="322"/>
  <c r="B24" i="322"/>
  <c r="J23" i="322"/>
  <c r="B23" i="322"/>
  <c r="J22" i="322"/>
  <c r="B22" i="322"/>
  <c r="J21" i="322"/>
  <c r="B21" i="322"/>
  <c r="J20" i="322"/>
  <c r="B20" i="322"/>
  <c r="J19" i="322"/>
  <c r="B19" i="322"/>
  <c r="J18" i="322"/>
  <c r="B18" i="322"/>
  <c r="J17" i="322"/>
  <c r="B17" i="322"/>
  <c r="J16" i="322"/>
  <c r="B16" i="322"/>
  <c r="J15" i="322"/>
  <c r="B15" i="322"/>
  <c r="L14" i="322"/>
  <c r="J14" i="322"/>
  <c r="B14" i="322"/>
  <c r="J13" i="322"/>
  <c r="B13" i="322"/>
  <c r="J12" i="322"/>
  <c r="B12" i="322"/>
  <c r="L11" i="322"/>
  <c r="J11" i="322"/>
  <c r="B11" i="322"/>
  <c r="J10" i="322"/>
  <c r="B10" i="322"/>
  <c r="L8" i="322"/>
  <c r="L5" i="322"/>
  <c r="J100" i="321"/>
  <c r="B100" i="321"/>
  <c r="H100" i="321" s="1"/>
  <c r="J99" i="321"/>
  <c r="B99" i="321"/>
  <c r="H99" i="321" s="1"/>
  <c r="J98" i="321"/>
  <c r="B98" i="321"/>
  <c r="H98" i="321" s="1"/>
  <c r="J97" i="321"/>
  <c r="B97" i="321"/>
  <c r="H97" i="321" s="1"/>
  <c r="J96" i="321"/>
  <c r="B96" i="321"/>
  <c r="H96" i="321" s="1"/>
  <c r="J95" i="321"/>
  <c r="B95" i="321"/>
  <c r="H95" i="321" s="1"/>
  <c r="J94" i="321"/>
  <c r="B94" i="321"/>
  <c r="H94" i="321" s="1"/>
  <c r="J93" i="321"/>
  <c r="B93" i="321"/>
  <c r="H93" i="321" s="1"/>
  <c r="J92" i="321"/>
  <c r="B92" i="321"/>
  <c r="H92" i="321" s="1"/>
  <c r="J91" i="321"/>
  <c r="B91" i="321"/>
  <c r="H91" i="321" s="1"/>
  <c r="J90" i="321"/>
  <c r="B90" i="321"/>
  <c r="H90" i="321" s="1"/>
  <c r="J89" i="321"/>
  <c r="B89" i="321"/>
  <c r="H89" i="321" s="1"/>
  <c r="J88" i="321"/>
  <c r="B88" i="321"/>
  <c r="H88" i="321" s="1"/>
  <c r="J87" i="321"/>
  <c r="B87" i="321"/>
  <c r="H87" i="321" s="1"/>
  <c r="J86" i="321"/>
  <c r="B86" i="321"/>
  <c r="H86" i="321" s="1"/>
  <c r="J85" i="321"/>
  <c r="B85" i="321"/>
  <c r="H85" i="321" s="1"/>
  <c r="J84" i="321"/>
  <c r="B84" i="321"/>
  <c r="H84" i="321" s="1"/>
  <c r="J83" i="321"/>
  <c r="B83" i="321"/>
  <c r="H83" i="321" s="1"/>
  <c r="J82" i="321"/>
  <c r="B82" i="321"/>
  <c r="H82" i="321" s="1"/>
  <c r="J81" i="321"/>
  <c r="B81" i="321"/>
  <c r="H81" i="321" s="1"/>
  <c r="J80" i="321"/>
  <c r="B80" i="321"/>
  <c r="H80" i="321" s="1"/>
  <c r="J79" i="321"/>
  <c r="B79" i="321"/>
  <c r="H79" i="321" s="1"/>
  <c r="J78" i="321"/>
  <c r="B78" i="321"/>
  <c r="H78" i="321" s="1"/>
  <c r="J77" i="321"/>
  <c r="B77" i="321"/>
  <c r="H77" i="321" s="1"/>
  <c r="J76" i="321"/>
  <c r="B76" i="321"/>
  <c r="H76" i="321" s="1"/>
  <c r="J75" i="321"/>
  <c r="B75" i="321"/>
  <c r="H75" i="321" s="1"/>
  <c r="J74" i="321"/>
  <c r="B74" i="321"/>
  <c r="H74" i="321" s="1"/>
  <c r="J73" i="321"/>
  <c r="B73" i="321"/>
  <c r="H73" i="321" s="1"/>
  <c r="J72" i="321"/>
  <c r="B72" i="321"/>
  <c r="H72" i="321" s="1"/>
  <c r="J71" i="321"/>
  <c r="B71" i="321"/>
  <c r="H71" i="321" s="1"/>
  <c r="J70" i="321"/>
  <c r="B70" i="321"/>
  <c r="H70" i="321" s="1"/>
  <c r="J69" i="321"/>
  <c r="B69" i="321"/>
  <c r="H69" i="321" s="1"/>
  <c r="J68" i="321"/>
  <c r="B68" i="321"/>
  <c r="H68" i="321" s="1"/>
  <c r="J67" i="321"/>
  <c r="B67" i="321"/>
  <c r="H67" i="321" s="1"/>
  <c r="J66" i="321"/>
  <c r="B66" i="321"/>
  <c r="H66" i="321" s="1"/>
  <c r="J65" i="321"/>
  <c r="B65" i="321"/>
  <c r="H65" i="321" s="1"/>
  <c r="J64" i="321"/>
  <c r="B64" i="321"/>
  <c r="H64" i="321" s="1"/>
  <c r="J63" i="321"/>
  <c r="B63" i="321"/>
  <c r="H63" i="321" s="1"/>
  <c r="J62" i="321"/>
  <c r="B62" i="321"/>
  <c r="H62" i="321" s="1"/>
  <c r="J61" i="321"/>
  <c r="B61" i="321"/>
  <c r="H61" i="321" s="1"/>
  <c r="J60" i="321"/>
  <c r="B60" i="321"/>
  <c r="H60" i="321" s="1"/>
  <c r="J59" i="321"/>
  <c r="B59" i="321"/>
  <c r="H59" i="321" s="1"/>
  <c r="J58" i="321"/>
  <c r="H58" i="321"/>
  <c r="B58" i="321"/>
  <c r="J57" i="321"/>
  <c r="B57" i="321"/>
  <c r="H57" i="321" s="1"/>
  <c r="J56" i="321"/>
  <c r="B56" i="321"/>
  <c r="H56" i="321" s="1"/>
  <c r="J55" i="321"/>
  <c r="B55" i="321"/>
  <c r="H55" i="321" s="1"/>
  <c r="J54" i="321"/>
  <c r="B54" i="321"/>
  <c r="H54" i="321" s="1"/>
  <c r="J53" i="321"/>
  <c r="B53" i="321"/>
  <c r="H53" i="321" s="1"/>
  <c r="J52" i="321"/>
  <c r="B52" i="321"/>
  <c r="H52" i="321" s="1"/>
  <c r="J51" i="321"/>
  <c r="B51" i="321"/>
  <c r="H51" i="321" s="1"/>
  <c r="J50" i="321"/>
  <c r="B50" i="321"/>
  <c r="H50" i="321" s="1"/>
  <c r="J49" i="321"/>
  <c r="B49" i="321"/>
  <c r="H49" i="321" s="1"/>
  <c r="J48" i="321"/>
  <c r="B48" i="321"/>
  <c r="H48" i="321" s="1"/>
  <c r="J47" i="321"/>
  <c r="B47" i="321"/>
  <c r="H47" i="321" s="1"/>
  <c r="J46" i="321"/>
  <c r="B46" i="321"/>
  <c r="H46" i="321" s="1"/>
  <c r="J45" i="321"/>
  <c r="B45" i="321"/>
  <c r="H45" i="321" s="1"/>
  <c r="J44" i="321"/>
  <c r="B44" i="321"/>
  <c r="H44" i="321" s="1"/>
  <c r="J43" i="321"/>
  <c r="B43" i="321"/>
  <c r="J42" i="321"/>
  <c r="B42" i="321"/>
  <c r="J41" i="321"/>
  <c r="B41" i="321"/>
  <c r="J40" i="321"/>
  <c r="B40" i="321"/>
  <c r="J39" i="321"/>
  <c r="B39" i="321"/>
  <c r="J38" i="321"/>
  <c r="B38" i="321"/>
  <c r="J37" i="321"/>
  <c r="B37" i="321"/>
  <c r="J36" i="321"/>
  <c r="B36" i="321"/>
  <c r="J35" i="321"/>
  <c r="B35" i="321"/>
  <c r="J34" i="321"/>
  <c r="B34" i="321"/>
  <c r="J33" i="321"/>
  <c r="B33" i="321"/>
  <c r="J32" i="321"/>
  <c r="B32" i="321"/>
  <c r="J31" i="321"/>
  <c r="B31" i="321"/>
  <c r="J30" i="321"/>
  <c r="B30" i="321"/>
  <c r="J29" i="321"/>
  <c r="B29" i="321"/>
  <c r="J28" i="321"/>
  <c r="B28" i="321"/>
  <c r="J27" i="321"/>
  <c r="B27" i="321"/>
  <c r="J26" i="321"/>
  <c r="B26" i="321"/>
  <c r="J25" i="321"/>
  <c r="B25" i="321"/>
  <c r="J24" i="321"/>
  <c r="B24" i="321"/>
  <c r="J23" i="321"/>
  <c r="B23" i="321"/>
  <c r="J22" i="321"/>
  <c r="B22" i="321"/>
  <c r="J21" i="321"/>
  <c r="B21" i="321"/>
  <c r="J20" i="321"/>
  <c r="B20" i="321"/>
  <c r="J19" i="321"/>
  <c r="B19" i="321"/>
  <c r="J18" i="321"/>
  <c r="B18" i="321"/>
  <c r="J17" i="321"/>
  <c r="B17" i="321"/>
  <c r="J16" i="321"/>
  <c r="B16" i="321"/>
  <c r="J15" i="321"/>
  <c r="B15" i="321"/>
  <c r="L14" i="321"/>
  <c r="L11" i="321"/>
  <c r="L8" i="321"/>
  <c r="L5" i="321"/>
  <c r="B4" i="321"/>
  <c r="J100" i="320"/>
  <c r="B100" i="320"/>
  <c r="H100" i="320" s="1"/>
  <c r="J99" i="320"/>
  <c r="B99" i="320"/>
  <c r="H99" i="320" s="1"/>
  <c r="J98" i="320"/>
  <c r="B98" i="320"/>
  <c r="H98" i="320" s="1"/>
  <c r="J97" i="320"/>
  <c r="B97" i="320"/>
  <c r="H97" i="320" s="1"/>
  <c r="J96" i="320"/>
  <c r="B96" i="320"/>
  <c r="H96" i="320" s="1"/>
  <c r="J95" i="320"/>
  <c r="B95" i="320"/>
  <c r="H95" i="320" s="1"/>
  <c r="J94" i="320"/>
  <c r="B94" i="320"/>
  <c r="H94" i="320" s="1"/>
  <c r="J93" i="320"/>
  <c r="B93" i="320"/>
  <c r="H93" i="320" s="1"/>
  <c r="J92" i="320"/>
  <c r="B92" i="320"/>
  <c r="H92" i="320" s="1"/>
  <c r="J91" i="320"/>
  <c r="B91" i="320"/>
  <c r="H91" i="320" s="1"/>
  <c r="J90" i="320"/>
  <c r="B90" i="320"/>
  <c r="H90" i="320" s="1"/>
  <c r="J89" i="320"/>
  <c r="B89" i="320"/>
  <c r="H89" i="320" s="1"/>
  <c r="J88" i="320"/>
  <c r="B88" i="320"/>
  <c r="H88" i="320" s="1"/>
  <c r="J87" i="320"/>
  <c r="B87" i="320"/>
  <c r="H87" i="320" s="1"/>
  <c r="J86" i="320"/>
  <c r="B86" i="320"/>
  <c r="H86" i="320" s="1"/>
  <c r="J85" i="320"/>
  <c r="B85" i="320"/>
  <c r="H85" i="320" s="1"/>
  <c r="J84" i="320"/>
  <c r="B84" i="320"/>
  <c r="H84" i="320" s="1"/>
  <c r="J83" i="320"/>
  <c r="B83" i="320"/>
  <c r="H83" i="320" s="1"/>
  <c r="J82" i="320"/>
  <c r="B82" i="320"/>
  <c r="H82" i="320" s="1"/>
  <c r="J81" i="320"/>
  <c r="B81" i="320"/>
  <c r="H81" i="320" s="1"/>
  <c r="J80" i="320"/>
  <c r="B80" i="320"/>
  <c r="H80" i="320" s="1"/>
  <c r="J79" i="320"/>
  <c r="B79" i="320"/>
  <c r="H79" i="320" s="1"/>
  <c r="J78" i="320"/>
  <c r="B78" i="320"/>
  <c r="H78" i="320" s="1"/>
  <c r="J77" i="320"/>
  <c r="B77" i="320"/>
  <c r="H77" i="320" s="1"/>
  <c r="J76" i="320"/>
  <c r="B76" i="320"/>
  <c r="H76" i="320" s="1"/>
  <c r="J75" i="320"/>
  <c r="B75" i="320"/>
  <c r="H75" i="320" s="1"/>
  <c r="J74" i="320"/>
  <c r="B74" i="320"/>
  <c r="H74" i="320" s="1"/>
  <c r="J73" i="320"/>
  <c r="B73" i="320"/>
  <c r="H73" i="320" s="1"/>
  <c r="J72" i="320"/>
  <c r="B72" i="320"/>
  <c r="H72" i="320" s="1"/>
  <c r="J71" i="320"/>
  <c r="B71" i="320"/>
  <c r="H71" i="320" s="1"/>
  <c r="J70" i="320"/>
  <c r="B70" i="320"/>
  <c r="H70" i="320" s="1"/>
  <c r="J69" i="320"/>
  <c r="B69" i="320"/>
  <c r="H69" i="320" s="1"/>
  <c r="J68" i="320"/>
  <c r="B68" i="320"/>
  <c r="H68" i="320" s="1"/>
  <c r="J67" i="320"/>
  <c r="B67" i="320"/>
  <c r="H67" i="320" s="1"/>
  <c r="J66" i="320"/>
  <c r="B66" i="320"/>
  <c r="H66" i="320" s="1"/>
  <c r="J65" i="320"/>
  <c r="B65" i="320"/>
  <c r="H65" i="320" s="1"/>
  <c r="J64" i="320"/>
  <c r="B64" i="320"/>
  <c r="H64" i="320" s="1"/>
  <c r="J63" i="320"/>
  <c r="B63" i="320"/>
  <c r="H63" i="320" s="1"/>
  <c r="J62" i="320"/>
  <c r="B62" i="320"/>
  <c r="H62" i="320" s="1"/>
  <c r="J61" i="320"/>
  <c r="B61" i="320"/>
  <c r="H61" i="320" s="1"/>
  <c r="J60" i="320"/>
  <c r="B60" i="320"/>
  <c r="H60" i="320" s="1"/>
  <c r="J59" i="320"/>
  <c r="B59" i="320"/>
  <c r="H59" i="320" s="1"/>
  <c r="J58" i="320"/>
  <c r="B58" i="320"/>
  <c r="H58" i="320" s="1"/>
  <c r="J57" i="320"/>
  <c r="B57" i="320"/>
  <c r="H57" i="320" s="1"/>
  <c r="J56" i="320"/>
  <c r="B56" i="320"/>
  <c r="H56" i="320" s="1"/>
  <c r="J55" i="320"/>
  <c r="B55" i="320"/>
  <c r="H55" i="320" s="1"/>
  <c r="J54" i="320"/>
  <c r="B54" i="320"/>
  <c r="H54" i="320" s="1"/>
  <c r="J53" i="320"/>
  <c r="B53" i="320"/>
  <c r="H53" i="320" s="1"/>
  <c r="J52" i="320"/>
  <c r="B52" i="320"/>
  <c r="H52" i="320" s="1"/>
  <c r="J51" i="320"/>
  <c r="B51" i="320"/>
  <c r="H51" i="320" s="1"/>
  <c r="J50" i="320"/>
  <c r="B50" i="320"/>
  <c r="H50" i="320" s="1"/>
  <c r="J49" i="320"/>
  <c r="B49" i="320"/>
  <c r="H49" i="320" s="1"/>
  <c r="J48" i="320"/>
  <c r="B48" i="320"/>
  <c r="H48" i="320" s="1"/>
  <c r="J47" i="320"/>
  <c r="B47" i="320"/>
  <c r="H47" i="320" s="1"/>
  <c r="J46" i="320"/>
  <c r="B46" i="320"/>
  <c r="H46" i="320" s="1"/>
  <c r="J45" i="320"/>
  <c r="B45" i="320"/>
  <c r="H45" i="320" s="1"/>
  <c r="J44" i="320"/>
  <c r="B44" i="320"/>
  <c r="H44" i="320" s="1"/>
  <c r="J43" i="320"/>
  <c r="B43" i="320"/>
  <c r="J42" i="320"/>
  <c r="B42" i="320"/>
  <c r="J41" i="320"/>
  <c r="B41" i="320"/>
  <c r="J40" i="320"/>
  <c r="B40" i="320"/>
  <c r="J39" i="320"/>
  <c r="B39" i="320"/>
  <c r="J38" i="320"/>
  <c r="B38" i="320"/>
  <c r="J37" i="320"/>
  <c r="B37" i="320"/>
  <c r="J36" i="320"/>
  <c r="B36" i="320"/>
  <c r="J35" i="320"/>
  <c r="B35" i="320"/>
  <c r="J34" i="320"/>
  <c r="B34" i="320"/>
  <c r="J33" i="320"/>
  <c r="B33" i="320"/>
  <c r="J32" i="320"/>
  <c r="B32" i="320"/>
  <c r="J31" i="320"/>
  <c r="B31" i="320"/>
  <c r="J30" i="320"/>
  <c r="B30" i="320"/>
  <c r="J29" i="320"/>
  <c r="B29" i="320"/>
  <c r="J28" i="320"/>
  <c r="B28" i="320"/>
  <c r="J27" i="320"/>
  <c r="B27" i="320"/>
  <c r="J26" i="320"/>
  <c r="B26" i="320"/>
  <c r="J25" i="320"/>
  <c r="B25" i="320"/>
  <c r="J24" i="320"/>
  <c r="B24" i="320"/>
  <c r="J23" i="320"/>
  <c r="B23" i="320"/>
  <c r="J22" i="320"/>
  <c r="B22" i="320"/>
  <c r="J21" i="320"/>
  <c r="B21" i="320"/>
  <c r="J20" i="320"/>
  <c r="B20" i="320"/>
  <c r="J19" i="320"/>
  <c r="B19" i="320"/>
  <c r="J18" i="320"/>
  <c r="B18" i="320"/>
  <c r="J17" i="320"/>
  <c r="B17" i="320"/>
  <c r="J16" i="320"/>
  <c r="B16" i="320"/>
  <c r="J15" i="320"/>
  <c r="B15" i="320"/>
  <c r="L14" i="320"/>
  <c r="J14" i="320"/>
  <c r="B14" i="320"/>
  <c r="J13" i="320"/>
  <c r="B13" i="320"/>
  <c r="J12" i="320"/>
  <c r="B12" i="320"/>
  <c r="L11" i="320"/>
  <c r="J11" i="320"/>
  <c r="B11" i="320"/>
  <c r="J10" i="320"/>
  <c r="B10" i="320"/>
  <c r="J9" i="320"/>
  <c r="B9" i="320"/>
  <c r="L8" i="320"/>
  <c r="J8" i="320"/>
  <c r="B8" i="320"/>
  <c r="J7" i="320"/>
  <c r="B7" i="320"/>
  <c r="J6" i="320"/>
  <c r="B6" i="320"/>
  <c r="L5" i="320"/>
  <c r="J5" i="320"/>
  <c r="B5" i="320"/>
  <c r="B4" i="320"/>
  <c r="J100" i="319"/>
  <c r="B100" i="319"/>
  <c r="H100" i="319" s="1"/>
  <c r="J99" i="319"/>
  <c r="B99" i="319"/>
  <c r="H99" i="319" s="1"/>
  <c r="J98" i="319"/>
  <c r="B98" i="319"/>
  <c r="H98" i="319" s="1"/>
  <c r="J97" i="319"/>
  <c r="B97" i="319"/>
  <c r="H97" i="319" s="1"/>
  <c r="J96" i="319"/>
  <c r="B96" i="319"/>
  <c r="H96" i="319" s="1"/>
  <c r="J95" i="319"/>
  <c r="B95" i="319"/>
  <c r="H95" i="319" s="1"/>
  <c r="J94" i="319"/>
  <c r="B94" i="319"/>
  <c r="H94" i="319" s="1"/>
  <c r="J93" i="319"/>
  <c r="B93" i="319"/>
  <c r="H93" i="319" s="1"/>
  <c r="J92" i="319"/>
  <c r="B92" i="319"/>
  <c r="H92" i="319" s="1"/>
  <c r="J91" i="319"/>
  <c r="B91" i="319"/>
  <c r="H91" i="319" s="1"/>
  <c r="J90" i="319"/>
  <c r="B90" i="319"/>
  <c r="H90" i="319" s="1"/>
  <c r="J89" i="319"/>
  <c r="B89" i="319"/>
  <c r="H89" i="319" s="1"/>
  <c r="J88" i="319"/>
  <c r="B88" i="319"/>
  <c r="H88" i="319" s="1"/>
  <c r="J87" i="319"/>
  <c r="B87" i="319"/>
  <c r="H87" i="319" s="1"/>
  <c r="J86" i="319"/>
  <c r="B86" i="319"/>
  <c r="H86" i="319" s="1"/>
  <c r="J85" i="319"/>
  <c r="B85" i="319"/>
  <c r="H85" i="319" s="1"/>
  <c r="J84" i="319"/>
  <c r="B84" i="319"/>
  <c r="H84" i="319" s="1"/>
  <c r="J83" i="319"/>
  <c r="B83" i="319"/>
  <c r="H83" i="319" s="1"/>
  <c r="J82" i="319"/>
  <c r="B82" i="319"/>
  <c r="H82" i="319" s="1"/>
  <c r="J81" i="319"/>
  <c r="B81" i="319"/>
  <c r="H81" i="319" s="1"/>
  <c r="J80" i="319"/>
  <c r="B80" i="319"/>
  <c r="H80" i="319" s="1"/>
  <c r="J79" i="319"/>
  <c r="B79" i="319"/>
  <c r="H79" i="319" s="1"/>
  <c r="J78" i="319"/>
  <c r="B78" i="319"/>
  <c r="H78" i="319" s="1"/>
  <c r="J77" i="319"/>
  <c r="B77" i="319"/>
  <c r="H77" i="319" s="1"/>
  <c r="J76" i="319"/>
  <c r="B76" i="319"/>
  <c r="H76" i="319" s="1"/>
  <c r="J75" i="319"/>
  <c r="B75" i="319"/>
  <c r="H75" i="319" s="1"/>
  <c r="J74" i="319"/>
  <c r="B74" i="319"/>
  <c r="H74" i="319" s="1"/>
  <c r="J73" i="319"/>
  <c r="B73" i="319"/>
  <c r="H73" i="319" s="1"/>
  <c r="J72" i="319"/>
  <c r="B72" i="319"/>
  <c r="H72" i="319" s="1"/>
  <c r="J71" i="319"/>
  <c r="B71" i="319"/>
  <c r="H71" i="319" s="1"/>
  <c r="J70" i="319"/>
  <c r="B70" i="319"/>
  <c r="H70" i="319" s="1"/>
  <c r="J69" i="319"/>
  <c r="B69" i="319"/>
  <c r="H69" i="319" s="1"/>
  <c r="J68" i="319"/>
  <c r="B68" i="319"/>
  <c r="H68" i="319" s="1"/>
  <c r="J67" i="319"/>
  <c r="B67" i="319"/>
  <c r="H67" i="319" s="1"/>
  <c r="J66" i="319"/>
  <c r="B66" i="319"/>
  <c r="H66" i="319" s="1"/>
  <c r="J65" i="319"/>
  <c r="B65" i="319"/>
  <c r="H65" i="319" s="1"/>
  <c r="J64" i="319"/>
  <c r="B64" i="319"/>
  <c r="H64" i="319" s="1"/>
  <c r="J63" i="319"/>
  <c r="B63" i="319"/>
  <c r="H63" i="319" s="1"/>
  <c r="J62" i="319"/>
  <c r="B62" i="319"/>
  <c r="H62" i="319" s="1"/>
  <c r="J61" i="319"/>
  <c r="B61" i="319"/>
  <c r="H61" i="319" s="1"/>
  <c r="J60" i="319"/>
  <c r="B60" i="319"/>
  <c r="H60" i="319" s="1"/>
  <c r="J59" i="319"/>
  <c r="B59" i="319"/>
  <c r="H59" i="319" s="1"/>
  <c r="J58" i="319"/>
  <c r="B58" i="319"/>
  <c r="H58" i="319" s="1"/>
  <c r="J57" i="319"/>
  <c r="B57" i="319"/>
  <c r="H57" i="319" s="1"/>
  <c r="J56" i="319"/>
  <c r="B56" i="319"/>
  <c r="H56" i="319" s="1"/>
  <c r="J55" i="319"/>
  <c r="B55" i="319"/>
  <c r="H55" i="319" s="1"/>
  <c r="J54" i="319"/>
  <c r="B54" i="319"/>
  <c r="H54" i="319" s="1"/>
  <c r="J53" i="319"/>
  <c r="B53" i="319"/>
  <c r="H53" i="319" s="1"/>
  <c r="J52" i="319"/>
  <c r="B52" i="319"/>
  <c r="H52" i="319" s="1"/>
  <c r="J51" i="319"/>
  <c r="B51" i="319"/>
  <c r="H51" i="319" s="1"/>
  <c r="J50" i="319"/>
  <c r="B50" i="319"/>
  <c r="H50" i="319" s="1"/>
  <c r="J49" i="319"/>
  <c r="B49" i="319"/>
  <c r="H49" i="319" s="1"/>
  <c r="J48" i="319"/>
  <c r="B48" i="319"/>
  <c r="H48" i="319" s="1"/>
  <c r="J47" i="319"/>
  <c r="B47" i="319"/>
  <c r="H47" i="319" s="1"/>
  <c r="J46" i="319"/>
  <c r="B46" i="319"/>
  <c r="H46" i="319" s="1"/>
  <c r="J45" i="319"/>
  <c r="B45" i="319"/>
  <c r="H45" i="319" s="1"/>
  <c r="J44" i="319"/>
  <c r="B44" i="319"/>
  <c r="H44" i="319" s="1"/>
  <c r="J43" i="319"/>
  <c r="B43" i="319"/>
  <c r="J42" i="319"/>
  <c r="B42" i="319"/>
  <c r="J41" i="319"/>
  <c r="B41" i="319"/>
  <c r="J40" i="319"/>
  <c r="B40" i="319"/>
  <c r="J39" i="319"/>
  <c r="B39" i="319"/>
  <c r="J38" i="319"/>
  <c r="B38" i="319"/>
  <c r="J37" i="319"/>
  <c r="B37" i="319"/>
  <c r="J36" i="319"/>
  <c r="B36" i="319"/>
  <c r="J35" i="319"/>
  <c r="B35" i="319"/>
  <c r="J34" i="319"/>
  <c r="B34" i="319"/>
  <c r="J33" i="319"/>
  <c r="B33" i="319"/>
  <c r="J32" i="319"/>
  <c r="B32" i="319"/>
  <c r="J31" i="319"/>
  <c r="B31" i="319"/>
  <c r="J30" i="319"/>
  <c r="B30" i="319"/>
  <c r="J29" i="319"/>
  <c r="B29" i="319"/>
  <c r="J28" i="319"/>
  <c r="B28" i="319"/>
  <c r="J27" i="319"/>
  <c r="B27" i="319"/>
  <c r="J26" i="319"/>
  <c r="B26" i="319"/>
  <c r="J25" i="319"/>
  <c r="B25" i="319"/>
  <c r="J24" i="319"/>
  <c r="B24" i="319"/>
  <c r="J23" i="319"/>
  <c r="B23" i="319"/>
  <c r="J22" i="319"/>
  <c r="B22" i="319"/>
  <c r="J21" i="319"/>
  <c r="B21" i="319"/>
  <c r="J20" i="319"/>
  <c r="B20" i="319"/>
  <c r="J19" i="319"/>
  <c r="B19" i="319"/>
  <c r="J18" i="319"/>
  <c r="B18" i="319"/>
  <c r="J17" i="319"/>
  <c r="B17" i="319"/>
  <c r="J16" i="319"/>
  <c r="B16" i="319"/>
  <c r="J15" i="319"/>
  <c r="B15" i="319"/>
  <c r="L14" i="319"/>
  <c r="J14" i="319"/>
  <c r="B14" i="319"/>
  <c r="J13" i="319"/>
  <c r="B13" i="319"/>
  <c r="J12" i="319"/>
  <c r="B12" i="319"/>
  <c r="L11" i="319"/>
  <c r="J11" i="319"/>
  <c r="B11" i="319"/>
  <c r="J10" i="319"/>
  <c r="B10" i="319"/>
  <c r="J9" i="319"/>
  <c r="B9" i="319"/>
  <c r="L8" i="319"/>
  <c r="J8" i="319"/>
  <c r="B8" i="319"/>
  <c r="J7" i="319"/>
  <c r="B7" i="319"/>
  <c r="J6" i="319"/>
  <c r="B6" i="319"/>
  <c r="L5" i="319"/>
  <c r="J5" i="319"/>
  <c r="B5" i="319"/>
  <c r="J4" i="319"/>
  <c r="B4" i="319"/>
  <c r="J100" i="318"/>
  <c r="B100" i="318"/>
  <c r="H100" i="318" s="1"/>
  <c r="J99" i="318"/>
  <c r="B99" i="318"/>
  <c r="H99" i="318" s="1"/>
  <c r="J98" i="318"/>
  <c r="B98" i="318"/>
  <c r="H98" i="318" s="1"/>
  <c r="J97" i="318"/>
  <c r="B97" i="318"/>
  <c r="H97" i="318" s="1"/>
  <c r="J96" i="318"/>
  <c r="B96" i="318"/>
  <c r="H96" i="318" s="1"/>
  <c r="J95" i="318"/>
  <c r="B95" i="318"/>
  <c r="H95" i="318" s="1"/>
  <c r="J94" i="318"/>
  <c r="B94" i="318"/>
  <c r="H94" i="318" s="1"/>
  <c r="J93" i="318"/>
  <c r="B93" i="318"/>
  <c r="H93" i="318" s="1"/>
  <c r="J92" i="318"/>
  <c r="B92" i="318"/>
  <c r="H92" i="318" s="1"/>
  <c r="J91" i="318"/>
  <c r="B91" i="318"/>
  <c r="H91" i="318" s="1"/>
  <c r="J90" i="318"/>
  <c r="B90" i="318"/>
  <c r="H90" i="318" s="1"/>
  <c r="J89" i="318"/>
  <c r="B89" i="318"/>
  <c r="H89" i="318" s="1"/>
  <c r="J88" i="318"/>
  <c r="B88" i="318"/>
  <c r="H88" i="318" s="1"/>
  <c r="J87" i="318"/>
  <c r="B87" i="318"/>
  <c r="H87" i="318" s="1"/>
  <c r="J86" i="318"/>
  <c r="B86" i="318"/>
  <c r="H86" i="318" s="1"/>
  <c r="J85" i="318"/>
  <c r="B85" i="318"/>
  <c r="H85" i="318" s="1"/>
  <c r="J84" i="318"/>
  <c r="B84" i="318"/>
  <c r="H84" i="318" s="1"/>
  <c r="J83" i="318"/>
  <c r="B83" i="318"/>
  <c r="H83" i="318" s="1"/>
  <c r="J82" i="318"/>
  <c r="B82" i="318"/>
  <c r="H82" i="318" s="1"/>
  <c r="J81" i="318"/>
  <c r="B81" i="318"/>
  <c r="H81" i="318" s="1"/>
  <c r="J80" i="318"/>
  <c r="B80" i="318"/>
  <c r="H80" i="318" s="1"/>
  <c r="J79" i="318"/>
  <c r="B79" i="318"/>
  <c r="H79" i="318" s="1"/>
  <c r="J78" i="318"/>
  <c r="B78" i="318"/>
  <c r="H78" i="318" s="1"/>
  <c r="J77" i="318"/>
  <c r="B77" i="318"/>
  <c r="H77" i="318" s="1"/>
  <c r="J76" i="318"/>
  <c r="B76" i="318"/>
  <c r="H76" i="318" s="1"/>
  <c r="J75" i="318"/>
  <c r="B75" i="318"/>
  <c r="H75" i="318" s="1"/>
  <c r="J74" i="318"/>
  <c r="B74" i="318"/>
  <c r="H74" i="318" s="1"/>
  <c r="J73" i="318"/>
  <c r="B73" i="318"/>
  <c r="H73" i="318" s="1"/>
  <c r="J72" i="318"/>
  <c r="B72" i="318"/>
  <c r="H72" i="318" s="1"/>
  <c r="J71" i="318"/>
  <c r="B71" i="318"/>
  <c r="H71" i="318" s="1"/>
  <c r="J70" i="318"/>
  <c r="B70" i="318"/>
  <c r="H70" i="318" s="1"/>
  <c r="J69" i="318"/>
  <c r="B69" i="318"/>
  <c r="H69" i="318" s="1"/>
  <c r="J68" i="318"/>
  <c r="B68" i="318"/>
  <c r="H68" i="318" s="1"/>
  <c r="J67" i="318"/>
  <c r="B67" i="318"/>
  <c r="H67" i="318" s="1"/>
  <c r="J66" i="318"/>
  <c r="B66" i="318"/>
  <c r="H66" i="318" s="1"/>
  <c r="J65" i="318"/>
  <c r="B65" i="318"/>
  <c r="H65" i="318" s="1"/>
  <c r="J64" i="318"/>
  <c r="B64" i="318"/>
  <c r="H64" i="318" s="1"/>
  <c r="J63" i="318"/>
  <c r="B63" i="318"/>
  <c r="H63" i="318" s="1"/>
  <c r="J62" i="318"/>
  <c r="B62" i="318"/>
  <c r="H62" i="318" s="1"/>
  <c r="J61" i="318"/>
  <c r="B61" i="318"/>
  <c r="H61" i="318" s="1"/>
  <c r="J60" i="318"/>
  <c r="B60" i="318"/>
  <c r="H60" i="318" s="1"/>
  <c r="J59" i="318"/>
  <c r="B59" i="318"/>
  <c r="H59" i="318" s="1"/>
  <c r="J58" i="318"/>
  <c r="B58" i="318"/>
  <c r="H58" i="318" s="1"/>
  <c r="J57" i="318"/>
  <c r="B57" i="318"/>
  <c r="H57" i="318" s="1"/>
  <c r="J56" i="318"/>
  <c r="B56" i="318"/>
  <c r="H56" i="318" s="1"/>
  <c r="J55" i="318"/>
  <c r="B55" i="318"/>
  <c r="H55" i="318" s="1"/>
  <c r="J54" i="318"/>
  <c r="B54" i="318"/>
  <c r="H54" i="318" s="1"/>
  <c r="J53" i="318"/>
  <c r="B53" i="318"/>
  <c r="H53" i="318" s="1"/>
  <c r="J52" i="318"/>
  <c r="B52" i="318"/>
  <c r="H52" i="318" s="1"/>
  <c r="J51" i="318"/>
  <c r="B51" i="318"/>
  <c r="H51" i="318" s="1"/>
  <c r="J50" i="318"/>
  <c r="B50" i="318"/>
  <c r="H50" i="318" s="1"/>
  <c r="J49" i="318"/>
  <c r="B49" i="318"/>
  <c r="H49" i="318" s="1"/>
  <c r="J48" i="318"/>
  <c r="B48" i="318"/>
  <c r="H48" i="318" s="1"/>
  <c r="J47" i="318"/>
  <c r="B47" i="318"/>
  <c r="H47" i="318" s="1"/>
  <c r="J46" i="318"/>
  <c r="B46" i="318"/>
  <c r="H46" i="318" s="1"/>
  <c r="J45" i="318"/>
  <c r="B45" i="318"/>
  <c r="H45" i="318" s="1"/>
  <c r="J44" i="318"/>
  <c r="B44" i="318"/>
  <c r="H44" i="318" s="1"/>
  <c r="J43" i="318"/>
  <c r="B43" i="318"/>
  <c r="J42" i="318"/>
  <c r="B42" i="318"/>
  <c r="J41" i="318"/>
  <c r="B41" i="318"/>
  <c r="J40" i="318"/>
  <c r="B40" i="318"/>
  <c r="J39" i="318"/>
  <c r="B39" i="318"/>
  <c r="J38" i="318"/>
  <c r="B38" i="318"/>
  <c r="J37" i="318"/>
  <c r="B37" i="318"/>
  <c r="J36" i="318"/>
  <c r="B36" i="318"/>
  <c r="J35" i="318"/>
  <c r="B35" i="318"/>
  <c r="J34" i="318"/>
  <c r="B34" i="318"/>
  <c r="J33" i="318"/>
  <c r="B33" i="318"/>
  <c r="J32" i="318"/>
  <c r="B32" i="318"/>
  <c r="J31" i="318"/>
  <c r="B31" i="318"/>
  <c r="J30" i="318"/>
  <c r="B30" i="318"/>
  <c r="J29" i="318"/>
  <c r="B29" i="318"/>
  <c r="L14" i="318"/>
  <c r="L11" i="318"/>
  <c r="L8" i="318"/>
  <c r="L5" i="318"/>
  <c r="B4" i="318"/>
  <c r="J100" i="317"/>
  <c r="B100" i="317"/>
  <c r="H100" i="317" s="1"/>
  <c r="J99" i="317"/>
  <c r="B99" i="317"/>
  <c r="H99" i="317" s="1"/>
  <c r="J98" i="317"/>
  <c r="B98" i="317"/>
  <c r="H98" i="317" s="1"/>
  <c r="J97" i="317"/>
  <c r="B97" i="317"/>
  <c r="H97" i="317" s="1"/>
  <c r="J96" i="317"/>
  <c r="B96" i="317"/>
  <c r="H96" i="317" s="1"/>
  <c r="J95" i="317"/>
  <c r="B95" i="317"/>
  <c r="H95" i="317" s="1"/>
  <c r="J94" i="317"/>
  <c r="B94" i="317"/>
  <c r="H94" i="317" s="1"/>
  <c r="J93" i="317"/>
  <c r="B93" i="317"/>
  <c r="H93" i="317" s="1"/>
  <c r="J92" i="317"/>
  <c r="B92" i="317"/>
  <c r="H92" i="317" s="1"/>
  <c r="J91" i="317"/>
  <c r="B91" i="317"/>
  <c r="H91" i="317" s="1"/>
  <c r="J90" i="317"/>
  <c r="B90" i="317"/>
  <c r="H90" i="317" s="1"/>
  <c r="J89" i="317"/>
  <c r="B89" i="317"/>
  <c r="H89" i="317" s="1"/>
  <c r="J88" i="317"/>
  <c r="B88" i="317"/>
  <c r="H88" i="317" s="1"/>
  <c r="J87" i="317"/>
  <c r="B87" i="317"/>
  <c r="H87" i="317" s="1"/>
  <c r="J86" i="317"/>
  <c r="B86" i="317"/>
  <c r="H86" i="317" s="1"/>
  <c r="J85" i="317"/>
  <c r="B85" i="317"/>
  <c r="H85" i="317" s="1"/>
  <c r="J84" i="317"/>
  <c r="B84" i="317"/>
  <c r="H84" i="317" s="1"/>
  <c r="J83" i="317"/>
  <c r="B83" i="317"/>
  <c r="H83" i="317" s="1"/>
  <c r="J82" i="317"/>
  <c r="B82" i="317"/>
  <c r="H82" i="317" s="1"/>
  <c r="J81" i="317"/>
  <c r="B81" i="317"/>
  <c r="H81" i="317" s="1"/>
  <c r="J80" i="317"/>
  <c r="B80" i="317"/>
  <c r="H80" i="317" s="1"/>
  <c r="J79" i="317"/>
  <c r="B79" i="317"/>
  <c r="H79" i="317" s="1"/>
  <c r="J78" i="317"/>
  <c r="B78" i="317"/>
  <c r="H78" i="317" s="1"/>
  <c r="J77" i="317"/>
  <c r="B77" i="317"/>
  <c r="H77" i="317" s="1"/>
  <c r="J76" i="317"/>
  <c r="B76" i="317"/>
  <c r="H76" i="317" s="1"/>
  <c r="J75" i="317"/>
  <c r="B75" i="317"/>
  <c r="H75" i="317" s="1"/>
  <c r="J74" i="317"/>
  <c r="B74" i="317"/>
  <c r="H74" i="317" s="1"/>
  <c r="J73" i="317"/>
  <c r="B73" i="317"/>
  <c r="H73" i="317" s="1"/>
  <c r="J72" i="317"/>
  <c r="B72" i="317"/>
  <c r="H72" i="317" s="1"/>
  <c r="J71" i="317"/>
  <c r="B71" i="317"/>
  <c r="H71" i="317" s="1"/>
  <c r="J70" i="317"/>
  <c r="B70" i="317"/>
  <c r="H70" i="317" s="1"/>
  <c r="J69" i="317"/>
  <c r="B69" i="317"/>
  <c r="H69" i="317" s="1"/>
  <c r="J68" i="317"/>
  <c r="B68" i="317"/>
  <c r="H68" i="317" s="1"/>
  <c r="J67" i="317"/>
  <c r="B67" i="317"/>
  <c r="H67" i="317" s="1"/>
  <c r="J66" i="317"/>
  <c r="B66" i="317"/>
  <c r="H66" i="317" s="1"/>
  <c r="J65" i="317"/>
  <c r="B65" i="317"/>
  <c r="H65" i="317" s="1"/>
  <c r="J64" i="317"/>
  <c r="B64" i="317"/>
  <c r="H64" i="317" s="1"/>
  <c r="J63" i="317"/>
  <c r="B63" i="317"/>
  <c r="H63" i="317" s="1"/>
  <c r="J62" i="317"/>
  <c r="B62" i="317"/>
  <c r="H62" i="317" s="1"/>
  <c r="J61" i="317"/>
  <c r="B61" i="317"/>
  <c r="H61" i="317" s="1"/>
  <c r="J60" i="317"/>
  <c r="B60" i="317"/>
  <c r="H60" i="317" s="1"/>
  <c r="J59" i="317"/>
  <c r="B59" i="317"/>
  <c r="H59" i="317" s="1"/>
  <c r="J58" i="317"/>
  <c r="B58" i="317"/>
  <c r="H58" i="317" s="1"/>
  <c r="J57" i="317"/>
  <c r="B57" i="317"/>
  <c r="H57" i="317" s="1"/>
  <c r="J56" i="317"/>
  <c r="B56" i="317"/>
  <c r="H56" i="317" s="1"/>
  <c r="J55" i="317"/>
  <c r="B55" i="317"/>
  <c r="H55" i="317" s="1"/>
  <c r="J54" i="317"/>
  <c r="B54" i="317"/>
  <c r="H54" i="317" s="1"/>
  <c r="J53" i="317"/>
  <c r="B53" i="317"/>
  <c r="H53" i="317" s="1"/>
  <c r="J52" i="317"/>
  <c r="B52" i="317"/>
  <c r="H52" i="317" s="1"/>
  <c r="J51" i="317"/>
  <c r="B51" i="317"/>
  <c r="H51" i="317" s="1"/>
  <c r="J50" i="317"/>
  <c r="B50" i="317"/>
  <c r="H50" i="317" s="1"/>
  <c r="J49" i="317"/>
  <c r="B49" i="317"/>
  <c r="H49" i="317" s="1"/>
  <c r="J48" i="317"/>
  <c r="B48" i="317"/>
  <c r="H48" i="317" s="1"/>
  <c r="J47" i="317"/>
  <c r="B47" i="317"/>
  <c r="H47" i="317" s="1"/>
  <c r="J46" i="317"/>
  <c r="B46" i="317"/>
  <c r="H46" i="317" s="1"/>
  <c r="J45" i="317"/>
  <c r="B45" i="317"/>
  <c r="H45" i="317" s="1"/>
  <c r="J44" i="317"/>
  <c r="B44" i="317"/>
  <c r="H44" i="317" s="1"/>
  <c r="J43" i="317"/>
  <c r="B43" i="317"/>
  <c r="J42" i="317"/>
  <c r="B42" i="317"/>
  <c r="J41" i="317"/>
  <c r="B41" i="317"/>
  <c r="J40" i="317"/>
  <c r="B40" i="317"/>
  <c r="J39" i="317"/>
  <c r="B39" i="317"/>
  <c r="J38" i="317"/>
  <c r="B38" i="317"/>
  <c r="J37" i="317"/>
  <c r="B37" i="317"/>
  <c r="J36" i="317"/>
  <c r="B36" i="317"/>
  <c r="J35" i="317"/>
  <c r="B35" i="317"/>
  <c r="J34" i="317"/>
  <c r="B34" i="317"/>
  <c r="J33" i="317"/>
  <c r="B33" i="317"/>
  <c r="J32" i="317"/>
  <c r="B32" i="317"/>
  <c r="J31" i="317"/>
  <c r="B31" i="317"/>
  <c r="J30" i="317"/>
  <c r="B30" i="317"/>
  <c r="J29" i="317"/>
  <c r="B29" i="317"/>
  <c r="J28" i="317"/>
  <c r="B28" i="317"/>
  <c r="J27" i="317"/>
  <c r="B27" i="317"/>
  <c r="J26" i="317"/>
  <c r="B26" i="317"/>
  <c r="J25" i="317"/>
  <c r="B25" i="317"/>
  <c r="J24" i="317"/>
  <c r="B24" i="317"/>
  <c r="J23" i="317"/>
  <c r="B23" i="317"/>
  <c r="J22" i="317"/>
  <c r="B22" i="317"/>
  <c r="J21" i="317"/>
  <c r="B21" i="317"/>
  <c r="J20" i="317"/>
  <c r="B20" i="317"/>
  <c r="J19" i="317"/>
  <c r="B19" i="317"/>
  <c r="J18" i="317"/>
  <c r="B18" i="317"/>
  <c r="J17" i="317"/>
  <c r="B17" i="317"/>
  <c r="J16" i="317"/>
  <c r="B16" i="317"/>
  <c r="J15" i="317"/>
  <c r="B15" i="317"/>
  <c r="J14" i="317"/>
  <c r="B14" i="317"/>
  <c r="J13" i="317"/>
  <c r="B13" i="317"/>
  <c r="J12" i="317"/>
  <c r="B12" i="317"/>
  <c r="J11" i="317"/>
  <c r="B11" i="317"/>
  <c r="J10" i="317"/>
  <c r="B10" i="317"/>
  <c r="J9" i="317"/>
  <c r="B9" i="317"/>
  <c r="J8" i="317"/>
  <c r="B8" i="317"/>
  <c r="J7" i="317"/>
  <c r="B7" i="317"/>
  <c r="B6" i="317"/>
  <c r="B5" i="317"/>
  <c r="B4" i="317"/>
  <c r="J100" i="316"/>
  <c r="B100" i="316"/>
  <c r="H100" i="316" s="1"/>
  <c r="J99" i="316"/>
  <c r="B99" i="316"/>
  <c r="H99" i="316" s="1"/>
  <c r="J98" i="316"/>
  <c r="B98" i="316"/>
  <c r="H98" i="316" s="1"/>
  <c r="J97" i="316"/>
  <c r="B97" i="316"/>
  <c r="H97" i="316" s="1"/>
  <c r="J96" i="316"/>
  <c r="B96" i="316"/>
  <c r="H96" i="316" s="1"/>
  <c r="J95" i="316"/>
  <c r="B95" i="316"/>
  <c r="H95" i="316" s="1"/>
  <c r="J94" i="316"/>
  <c r="B94" i="316"/>
  <c r="H94" i="316" s="1"/>
  <c r="J93" i="316"/>
  <c r="B93" i="316"/>
  <c r="H93" i="316" s="1"/>
  <c r="J92" i="316"/>
  <c r="B92" i="316"/>
  <c r="H92" i="316" s="1"/>
  <c r="J91" i="316"/>
  <c r="B91" i="316"/>
  <c r="H91" i="316" s="1"/>
  <c r="J90" i="316"/>
  <c r="B90" i="316"/>
  <c r="H90" i="316" s="1"/>
  <c r="J89" i="316"/>
  <c r="B89" i="316"/>
  <c r="H89" i="316" s="1"/>
  <c r="J88" i="316"/>
  <c r="B88" i="316"/>
  <c r="H88" i="316" s="1"/>
  <c r="J87" i="316"/>
  <c r="B87" i="316"/>
  <c r="H87" i="316" s="1"/>
  <c r="J86" i="316"/>
  <c r="B86" i="316"/>
  <c r="H86" i="316" s="1"/>
  <c r="J85" i="316"/>
  <c r="B85" i="316"/>
  <c r="H85" i="316" s="1"/>
  <c r="J84" i="316"/>
  <c r="B84" i="316"/>
  <c r="H84" i="316" s="1"/>
  <c r="J83" i="316"/>
  <c r="B83" i="316"/>
  <c r="H83" i="316" s="1"/>
  <c r="J82" i="316"/>
  <c r="B82" i="316"/>
  <c r="H82" i="316" s="1"/>
  <c r="J81" i="316"/>
  <c r="B81" i="316"/>
  <c r="H81" i="316" s="1"/>
  <c r="J80" i="316"/>
  <c r="B80" i="316"/>
  <c r="H80" i="316" s="1"/>
  <c r="J79" i="316"/>
  <c r="B79" i="316"/>
  <c r="H79" i="316" s="1"/>
  <c r="J78" i="316"/>
  <c r="B78" i="316"/>
  <c r="H78" i="316" s="1"/>
  <c r="J77" i="316"/>
  <c r="B77" i="316"/>
  <c r="H77" i="316" s="1"/>
  <c r="J76" i="316"/>
  <c r="B76" i="316"/>
  <c r="H76" i="316" s="1"/>
  <c r="J75" i="316"/>
  <c r="B75" i="316"/>
  <c r="H75" i="316" s="1"/>
  <c r="J74" i="316"/>
  <c r="B74" i="316"/>
  <c r="H74" i="316" s="1"/>
  <c r="J73" i="316"/>
  <c r="B73" i="316"/>
  <c r="H73" i="316" s="1"/>
  <c r="J72" i="316"/>
  <c r="B72" i="316"/>
  <c r="H72" i="316" s="1"/>
  <c r="J71" i="316"/>
  <c r="B71" i="316"/>
  <c r="H71" i="316" s="1"/>
  <c r="J70" i="316"/>
  <c r="B70" i="316"/>
  <c r="H70" i="316" s="1"/>
  <c r="J69" i="316"/>
  <c r="B69" i="316"/>
  <c r="H69" i="316" s="1"/>
  <c r="J68" i="316"/>
  <c r="B68" i="316"/>
  <c r="H68" i="316" s="1"/>
  <c r="J67" i="316"/>
  <c r="B67" i="316"/>
  <c r="H67" i="316" s="1"/>
  <c r="J66" i="316"/>
  <c r="B66" i="316"/>
  <c r="H66" i="316" s="1"/>
  <c r="J65" i="316"/>
  <c r="B65" i="316"/>
  <c r="H65" i="316" s="1"/>
  <c r="J64" i="316"/>
  <c r="B64" i="316"/>
  <c r="H64" i="316" s="1"/>
  <c r="J63" i="316"/>
  <c r="B63" i="316"/>
  <c r="H63" i="316" s="1"/>
  <c r="J62" i="316"/>
  <c r="B62" i="316"/>
  <c r="H62" i="316" s="1"/>
  <c r="J61" i="316"/>
  <c r="B61" i="316"/>
  <c r="H61" i="316" s="1"/>
  <c r="J60" i="316"/>
  <c r="B60" i="316"/>
  <c r="H60" i="316" s="1"/>
  <c r="J59" i="316"/>
  <c r="B59" i="316"/>
  <c r="H59" i="316" s="1"/>
  <c r="J58" i="316"/>
  <c r="B58" i="316"/>
  <c r="H58" i="316" s="1"/>
  <c r="J57" i="316"/>
  <c r="B57" i="316"/>
  <c r="H57" i="316" s="1"/>
  <c r="J56" i="316"/>
  <c r="B56" i="316"/>
  <c r="H56" i="316" s="1"/>
  <c r="J55" i="316"/>
  <c r="B55" i="316"/>
  <c r="H55" i="316" s="1"/>
  <c r="J54" i="316"/>
  <c r="B54" i="316"/>
  <c r="H54" i="316" s="1"/>
  <c r="J53" i="316"/>
  <c r="B53" i="316"/>
  <c r="H53" i="316" s="1"/>
  <c r="J52" i="316"/>
  <c r="B52" i="316"/>
  <c r="H52" i="316" s="1"/>
  <c r="J51" i="316"/>
  <c r="B51" i="316"/>
  <c r="H51" i="316" s="1"/>
  <c r="J50" i="316"/>
  <c r="B50" i="316"/>
  <c r="H50" i="316" s="1"/>
  <c r="J49" i="316"/>
  <c r="B49" i="316"/>
  <c r="H49" i="316" s="1"/>
  <c r="J48" i="316"/>
  <c r="B48" i="316"/>
  <c r="H48" i="316" s="1"/>
  <c r="J47" i="316"/>
  <c r="B47" i="316"/>
  <c r="H47" i="316" s="1"/>
  <c r="J46" i="316"/>
  <c r="B46" i="316"/>
  <c r="H46" i="316" s="1"/>
  <c r="J45" i="316"/>
  <c r="B45" i="316"/>
  <c r="H45" i="316" s="1"/>
  <c r="J44" i="316"/>
  <c r="B44" i="316"/>
  <c r="H44" i="316" s="1"/>
  <c r="J43" i="316"/>
  <c r="B43" i="316"/>
  <c r="J42" i="316"/>
  <c r="B42" i="316"/>
  <c r="J41" i="316"/>
  <c r="B41" i="316"/>
  <c r="J40" i="316"/>
  <c r="B40" i="316"/>
  <c r="J39" i="316"/>
  <c r="B39" i="316"/>
  <c r="J38" i="316"/>
  <c r="B38" i="316"/>
  <c r="J37" i="316"/>
  <c r="B37" i="316"/>
  <c r="J36" i="316"/>
  <c r="B36" i="316"/>
  <c r="J35" i="316"/>
  <c r="B35" i="316"/>
  <c r="J34" i="316"/>
  <c r="B34" i="316"/>
  <c r="J33" i="316"/>
  <c r="B33" i="316"/>
  <c r="J32" i="316"/>
  <c r="B32" i="316"/>
  <c r="J31" i="316"/>
  <c r="B31" i="316"/>
  <c r="J30" i="316"/>
  <c r="B30" i="316"/>
  <c r="J29" i="316"/>
  <c r="B29" i="316"/>
  <c r="J28" i="316"/>
  <c r="B28" i="316"/>
  <c r="J27" i="316"/>
  <c r="B27" i="316"/>
  <c r="J26" i="316"/>
  <c r="B26" i="316"/>
  <c r="J25" i="316"/>
  <c r="B25" i="316"/>
  <c r="J24" i="316"/>
  <c r="B24" i="316"/>
  <c r="J23" i="316"/>
  <c r="B23" i="316"/>
  <c r="J22" i="316"/>
  <c r="B22" i="316"/>
  <c r="J21" i="316"/>
  <c r="B21" i="316"/>
  <c r="J20" i="316"/>
  <c r="B20" i="316"/>
  <c r="J19" i="316"/>
  <c r="B19" i="316"/>
  <c r="J18" i="316"/>
  <c r="B18" i="316"/>
  <c r="J17" i="316"/>
  <c r="B17" i="316"/>
  <c r="J16" i="316"/>
  <c r="B16" i="316"/>
  <c r="J15" i="316"/>
  <c r="B15" i="316"/>
  <c r="B14" i="316"/>
  <c r="B13" i="316"/>
  <c r="B12" i="316"/>
  <c r="B11" i="316"/>
  <c r="B10" i="316"/>
  <c r="B9" i="316"/>
  <c r="B8" i="316"/>
  <c r="B7" i="316"/>
  <c r="B6" i="316"/>
  <c r="B5" i="316"/>
  <c r="L11" i="316"/>
  <c r="B4" i="316"/>
  <c r="J100" i="315"/>
  <c r="B100" i="315"/>
  <c r="H100" i="315" s="1"/>
  <c r="J99" i="315"/>
  <c r="B99" i="315"/>
  <c r="H99" i="315" s="1"/>
  <c r="J98" i="315"/>
  <c r="B98" i="315"/>
  <c r="H98" i="315" s="1"/>
  <c r="J97" i="315"/>
  <c r="B97" i="315"/>
  <c r="H97" i="315" s="1"/>
  <c r="J96" i="315"/>
  <c r="B96" i="315"/>
  <c r="H96" i="315" s="1"/>
  <c r="J95" i="315"/>
  <c r="B95" i="315"/>
  <c r="H95" i="315" s="1"/>
  <c r="J94" i="315"/>
  <c r="B94" i="315"/>
  <c r="H94" i="315" s="1"/>
  <c r="J93" i="315"/>
  <c r="B93" i="315"/>
  <c r="H93" i="315" s="1"/>
  <c r="J92" i="315"/>
  <c r="B92" i="315"/>
  <c r="H92" i="315" s="1"/>
  <c r="J91" i="315"/>
  <c r="B91" i="315"/>
  <c r="H91" i="315" s="1"/>
  <c r="J90" i="315"/>
  <c r="B90" i="315"/>
  <c r="H90" i="315" s="1"/>
  <c r="J89" i="315"/>
  <c r="B89" i="315"/>
  <c r="H89" i="315" s="1"/>
  <c r="J88" i="315"/>
  <c r="B88" i="315"/>
  <c r="H88" i="315" s="1"/>
  <c r="J87" i="315"/>
  <c r="B87" i="315"/>
  <c r="H87" i="315" s="1"/>
  <c r="J86" i="315"/>
  <c r="B86" i="315"/>
  <c r="H86" i="315" s="1"/>
  <c r="J85" i="315"/>
  <c r="B85" i="315"/>
  <c r="H85" i="315" s="1"/>
  <c r="J84" i="315"/>
  <c r="B84" i="315"/>
  <c r="H84" i="315" s="1"/>
  <c r="J83" i="315"/>
  <c r="B83" i="315"/>
  <c r="H83" i="315" s="1"/>
  <c r="J82" i="315"/>
  <c r="B82" i="315"/>
  <c r="H82" i="315" s="1"/>
  <c r="J81" i="315"/>
  <c r="B81" i="315"/>
  <c r="H81" i="315" s="1"/>
  <c r="J80" i="315"/>
  <c r="B80" i="315"/>
  <c r="H80" i="315" s="1"/>
  <c r="J79" i="315"/>
  <c r="B79" i="315"/>
  <c r="H79" i="315" s="1"/>
  <c r="J78" i="315"/>
  <c r="B78" i="315"/>
  <c r="H78" i="315" s="1"/>
  <c r="J77" i="315"/>
  <c r="B77" i="315"/>
  <c r="H77" i="315" s="1"/>
  <c r="J76" i="315"/>
  <c r="B76" i="315"/>
  <c r="H76" i="315" s="1"/>
  <c r="J75" i="315"/>
  <c r="B75" i="315"/>
  <c r="H75" i="315" s="1"/>
  <c r="J74" i="315"/>
  <c r="B74" i="315"/>
  <c r="H74" i="315" s="1"/>
  <c r="J73" i="315"/>
  <c r="B73" i="315"/>
  <c r="H73" i="315" s="1"/>
  <c r="J72" i="315"/>
  <c r="B72" i="315"/>
  <c r="H72" i="315" s="1"/>
  <c r="J71" i="315"/>
  <c r="B71" i="315"/>
  <c r="H71" i="315" s="1"/>
  <c r="J70" i="315"/>
  <c r="B70" i="315"/>
  <c r="H70" i="315" s="1"/>
  <c r="J69" i="315"/>
  <c r="B69" i="315"/>
  <c r="H69" i="315" s="1"/>
  <c r="J68" i="315"/>
  <c r="B68" i="315"/>
  <c r="H68" i="315" s="1"/>
  <c r="J67" i="315"/>
  <c r="B67" i="315"/>
  <c r="H67" i="315" s="1"/>
  <c r="J66" i="315"/>
  <c r="B66" i="315"/>
  <c r="H66" i="315" s="1"/>
  <c r="J65" i="315"/>
  <c r="B65" i="315"/>
  <c r="H65" i="315" s="1"/>
  <c r="J64" i="315"/>
  <c r="B64" i="315"/>
  <c r="H64" i="315" s="1"/>
  <c r="J63" i="315"/>
  <c r="B63" i="315"/>
  <c r="H63" i="315" s="1"/>
  <c r="J62" i="315"/>
  <c r="B62" i="315"/>
  <c r="H62" i="315" s="1"/>
  <c r="J61" i="315"/>
  <c r="B61" i="315"/>
  <c r="H61" i="315" s="1"/>
  <c r="J60" i="315"/>
  <c r="B60" i="315"/>
  <c r="H60" i="315" s="1"/>
  <c r="J59" i="315"/>
  <c r="B59" i="315"/>
  <c r="H59" i="315" s="1"/>
  <c r="J58" i="315"/>
  <c r="B58" i="315"/>
  <c r="H58" i="315" s="1"/>
  <c r="J57" i="315"/>
  <c r="B57" i="315"/>
  <c r="H57" i="315" s="1"/>
  <c r="J56" i="315"/>
  <c r="B56" i="315"/>
  <c r="H56" i="315" s="1"/>
  <c r="J55" i="315"/>
  <c r="B55" i="315"/>
  <c r="H55" i="315" s="1"/>
  <c r="J54" i="315"/>
  <c r="B54" i="315"/>
  <c r="H54" i="315" s="1"/>
  <c r="J53" i="315"/>
  <c r="B53" i="315"/>
  <c r="H53" i="315" s="1"/>
  <c r="J52" i="315"/>
  <c r="B52" i="315"/>
  <c r="H52" i="315" s="1"/>
  <c r="J51" i="315"/>
  <c r="B51" i="315"/>
  <c r="H51" i="315" s="1"/>
  <c r="J50" i="315"/>
  <c r="B50" i="315"/>
  <c r="H50" i="315" s="1"/>
  <c r="J49" i="315"/>
  <c r="B49" i="315"/>
  <c r="H49" i="315" s="1"/>
  <c r="J48" i="315"/>
  <c r="B48" i="315"/>
  <c r="H48" i="315" s="1"/>
  <c r="J47" i="315"/>
  <c r="B47" i="315"/>
  <c r="H47" i="315" s="1"/>
  <c r="J46" i="315"/>
  <c r="B46" i="315"/>
  <c r="H46" i="315" s="1"/>
  <c r="J45" i="315"/>
  <c r="B45" i="315"/>
  <c r="H45" i="315" s="1"/>
  <c r="J44" i="315"/>
  <c r="B44" i="315"/>
  <c r="H44" i="315" s="1"/>
  <c r="J43" i="315"/>
  <c r="B43" i="315"/>
  <c r="J42" i="315"/>
  <c r="B42" i="315"/>
  <c r="J41" i="315"/>
  <c r="B41" i="315"/>
  <c r="J40" i="315"/>
  <c r="B40" i="315"/>
  <c r="J39" i="315"/>
  <c r="B39" i="315"/>
  <c r="J38" i="315"/>
  <c r="B38" i="315"/>
  <c r="J37" i="315"/>
  <c r="B37" i="315"/>
  <c r="J36" i="315"/>
  <c r="B36" i="315"/>
  <c r="J35" i="315"/>
  <c r="B35" i="315"/>
  <c r="J34" i="315"/>
  <c r="B34" i="315"/>
  <c r="J33" i="315"/>
  <c r="B33" i="315"/>
  <c r="J32" i="315"/>
  <c r="B32" i="315"/>
  <c r="J31" i="315"/>
  <c r="B31" i="315"/>
  <c r="J30" i="315"/>
  <c r="B30" i="315"/>
  <c r="J29" i="315"/>
  <c r="B29" i="315"/>
  <c r="J28" i="315"/>
  <c r="B28" i="315"/>
  <c r="J27" i="315"/>
  <c r="B27" i="315"/>
  <c r="J26" i="315"/>
  <c r="B26" i="315"/>
  <c r="J25" i="315"/>
  <c r="B25" i="315"/>
  <c r="J24" i="315"/>
  <c r="B24" i="315"/>
  <c r="J23" i="315"/>
  <c r="B23" i="315"/>
  <c r="J22" i="315"/>
  <c r="B22" i="315"/>
  <c r="J21" i="315"/>
  <c r="B21" i="315"/>
  <c r="J20" i="315"/>
  <c r="B20" i="315"/>
  <c r="J19" i="315"/>
  <c r="B19" i="315"/>
  <c r="J18" i="315"/>
  <c r="B18" i="315"/>
  <c r="J17" i="315"/>
  <c r="B17" i="315"/>
  <c r="J16" i="315"/>
  <c r="B16" i="315"/>
  <c r="J15" i="315"/>
  <c r="B15" i="315"/>
  <c r="L14" i="315"/>
  <c r="B14" i="315"/>
  <c r="B13" i="315"/>
  <c r="B12" i="315"/>
  <c r="L11" i="315"/>
  <c r="B11" i="315"/>
  <c r="B10" i="315"/>
  <c r="B9" i="315"/>
  <c r="L8" i="315"/>
  <c r="B8" i="315"/>
  <c r="B7" i="315"/>
  <c r="B6" i="315"/>
  <c r="L5" i="315"/>
  <c r="B5" i="315"/>
  <c r="B4" i="315"/>
  <c r="J100" i="314"/>
  <c r="B100" i="314"/>
  <c r="H100" i="314" s="1"/>
  <c r="J99" i="314"/>
  <c r="B99" i="314"/>
  <c r="H99" i="314" s="1"/>
  <c r="J98" i="314"/>
  <c r="B98" i="314"/>
  <c r="H98" i="314" s="1"/>
  <c r="J97" i="314"/>
  <c r="B97" i="314"/>
  <c r="H97" i="314" s="1"/>
  <c r="J96" i="314"/>
  <c r="B96" i="314"/>
  <c r="H96" i="314" s="1"/>
  <c r="J95" i="314"/>
  <c r="B95" i="314"/>
  <c r="H95" i="314" s="1"/>
  <c r="J94" i="314"/>
  <c r="B94" i="314"/>
  <c r="H94" i="314" s="1"/>
  <c r="J93" i="314"/>
  <c r="B93" i="314"/>
  <c r="H93" i="314" s="1"/>
  <c r="J92" i="314"/>
  <c r="B92" i="314"/>
  <c r="H92" i="314" s="1"/>
  <c r="J91" i="314"/>
  <c r="B91" i="314"/>
  <c r="H91" i="314" s="1"/>
  <c r="J90" i="314"/>
  <c r="B90" i="314"/>
  <c r="H90" i="314" s="1"/>
  <c r="J89" i="314"/>
  <c r="B89" i="314"/>
  <c r="H89" i="314" s="1"/>
  <c r="J88" i="314"/>
  <c r="B88" i="314"/>
  <c r="H88" i="314" s="1"/>
  <c r="J87" i="314"/>
  <c r="B87" i="314"/>
  <c r="H87" i="314" s="1"/>
  <c r="J86" i="314"/>
  <c r="B86" i="314"/>
  <c r="H86" i="314" s="1"/>
  <c r="J85" i="314"/>
  <c r="B85" i="314"/>
  <c r="H85" i="314" s="1"/>
  <c r="J84" i="314"/>
  <c r="B84" i="314"/>
  <c r="H84" i="314" s="1"/>
  <c r="J83" i="314"/>
  <c r="B83" i="314"/>
  <c r="H83" i="314" s="1"/>
  <c r="J82" i="314"/>
  <c r="B82" i="314"/>
  <c r="H82" i="314" s="1"/>
  <c r="J81" i="314"/>
  <c r="B81" i="314"/>
  <c r="H81" i="314" s="1"/>
  <c r="J80" i="314"/>
  <c r="B80" i="314"/>
  <c r="H80" i="314" s="1"/>
  <c r="J79" i="314"/>
  <c r="B79" i="314"/>
  <c r="H79" i="314" s="1"/>
  <c r="J78" i="314"/>
  <c r="B78" i="314"/>
  <c r="H78" i="314" s="1"/>
  <c r="J77" i="314"/>
  <c r="B77" i="314"/>
  <c r="H77" i="314" s="1"/>
  <c r="J76" i="314"/>
  <c r="B76" i="314"/>
  <c r="H76" i="314" s="1"/>
  <c r="J75" i="314"/>
  <c r="B75" i="314"/>
  <c r="H75" i="314" s="1"/>
  <c r="J74" i="314"/>
  <c r="B74" i="314"/>
  <c r="H74" i="314" s="1"/>
  <c r="J73" i="314"/>
  <c r="B73" i="314"/>
  <c r="H73" i="314" s="1"/>
  <c r="J72" i="314"/>
  <c r="B72" i="314"/>
  <c r="H72" i="314" s="1"/>
  <c r="J71" i="314"/>
  <c r="B71" i="314"/>
  <c r="H71" i="314" s="1"/>
  <c r="J70" i="314"/>
  <c r="B70" i="314"/>
  <c r="H70" i="314" s="1"/>
  <c r="J69" i="314"/>
  <c r="B69" i="314"/>
  <c r="H69" i="314" s="1"/>
  <c r="J68" i="314"/>
  <c r="B68" i="314"/>
  <c r="H68" i="314" s="1"/>
  <c r="J67" i="314"/>
  <c r="B67" i="314"/>
  <c r="H67" i="314" s="1"/>
  <c r="J66" i="314"/>
  <c r="B66" i="314"/>
  <c r="H66" i="314" s="1"/>
  <c r="J65" i="314"/>
  <c r="B65" i="314"/>
  <c r="H65" i="314" s="1"/>
  <c r="J64" i="314"/>
  <c r="B64" i="314"/>
  <c r="H64" i="314" s="1"/>
  <c r="J63" i="314"/>
  <c r="B63" i="314"/>
  <c r="H63" i="314" s="1"/>
  <c r="J62" i="314"/>
  <c r="B62" i="314"/>
  <c r="H62" i="314" s="1"/>
  <c r="J61" i="314"/>
  <c r="B61" i="314"/>
  <c r="H61" i="314" s="1"/>
  <c r="J60" i="314"/>
  <c r="B60" i="314"/>
  <c r="H60" i="314" s="1"/>
  <c r="J59" i="314"/>
  <c r="B59" i="314"/>
  <c r="H59" i="314" s="1"/>
  <c r="J58" i="314"/>
  <c r="B58" i="314"/>
  <c r="H58" i="314" s="1"/>
  <c r="J57" i="314"/>
  <c r="B57" i="314"/>
  <c r="H57" i="314" s="1"/>
  <c r="J56" i="314"/>
  <c r="B56" i="314"/>
  <c r="H56" i="314" s="1"/>
  <c r="J55" i="314"/>
  <c r="B55" i="314"/>
  <c r="H55" i="314" s="1"/>
  <c r="J54" i="314"/>
  <c r="B54" i="314"/>
  <c r="H54" i="314" s="1"/>
  <c r="J53" i="314"/>
  <c r="B53" i="314"/>
  <c r="H53" i="314" s="1"/>
  <c r="J52" i="314"/>
  <c r="B52" i="314"/>
  <c r="H52" i="314" s="1"/>
  <c r="J51" i="314"/>
  <c r="B51" i="314"/>
  <c r="H51" i="314" s="1"/>
  <c r="J50" i="314"/>
  <c r="B50" i="314"/>
  <c r="H50" i="314" s="1"/>
  <c r="J49" i="314"/>
  <c r="B49" i="314"/>
  <c r="H49" i="314" s="1"/>
  <c r="J48" i="314"/>
  <c r="B48" i="314"/>
  <c r="H48" i="314" s="1"/>
  <c r="J47" i="314"/>
  <c r="B47" i="314"/>
  <c r="H47" i="314" s="1"/>
  <c r="J46" i="314"/>
  <c r="B46" i="314"/>
  <c r="H46" i="314" s="1"/>
  <c r="J45" i="314"/>
  <c r="B45" i="314"/>
  <c r="H45" i="314" s="1"/>
  <c r="J44" i="314"/>
  <c r="B44" i="314"/>
  <c r="H44" i="314" s="1"/>
  <c r="J43" i="314"/>
  <c r="B43" i="314"/>
  <c r="J42" i="314"/>
  <c r="B42" i="314"/>
  <c r="J41" i="314"/>
  <c r="B41" i="314"/>
  <c r="J40" i="314"/>
  <c r="B40" i="314"/>
  <c r="J39" i="314"/>
  <c r="B39" i="314"/>
  <c r="J38" i="314"/>
  <c r="B38" i="314"/>
  <c r="J37" i="314"/>
  <c r="B37" i="314"/>
  <c r="J36" i="314"/>
  <c r="B36" i="314"/>
  <c r="J35" i="314"/>
  <c r="B35" i="314"/>
  <c r="J34" i="314"/>
  <c r="B34" i="314"/>
  <c r="J33" i="314"/>
  <c r="B33" i="314"/>
  <c r="J32" i="314"/>
  <c r="B32" i="314"/>
  <c r="J31" i="314"/>
  <c r="B31" i="314"/>
  <c r="J30" i="314"/>
  <c r="B30" i="314"/>
  <c r="J29" i="314"/>
  <c r="B29" i="314"/>
  <c r="J28" i="314"/>
  <c r="B28" i="314"/>
  <c r="J27" i="314"/>
  <c r="B27" i="314"/>
  <c r="J26" i="314"/>
  <c r="B26" i="314"/>
  <c r="J25" i="314"/>
  <c r="B25" i="314"/>
  <c r="J24" i="314"/>
  <c r="B24" i="314"/>
  <c r="J23" i="314"/>
  <c r="B23" i="314"/>
  <c r="J22" i="314"/>
  <c r="B22" i="314"/>
  <c r="J21" i="314"/>
  <c r="B21" i="314"/>
  <c r="J20" i="314"/>
  <c r="B20" i="314"/>
  <c r="J19" i="314"/>
  <c r="B19" i="314"/>
  <c r="J18" i="314"/>
  <c r="B18" i="314"/>
  <c r="J17" i="314"/>
  <c r="B17" i="314"/>
  <c r="J16" i="314"/>
  <c r="B16" i="314"/>
  <c r="J15" i="314"/>
  <c r="B15" i="314"/>
  <c r="L14" i="314"/>
  <c r="J14" i="314"/>
  <c r="B14" i="314"/>
  <c r="J13" i="314"/>
  <c r="B13" i="314"/>
  <c r="J12" i="314"/>
  <c r="B12" i="314"/>
  <c r="L11" i="314"/>
  <c r="J11" i="314"/>
  <c r="B11" i="314"/>
  <c r="J10" i="314"/>
  <c r="B10" i="314"/>
  <c r="J9" i="314"/>
  <c r="B9" i="314"/>
  <c r="L8" i="314"/>
  <c r="J8" i="314"/>
  <c r="B8" i="314"/>
  <c r="J7" i="314"/>
  <c r="B7" i="314"/>
  <c r="B6" i="314"/>
  <c r="L5" i="314"/>
  <c r="J5" i="314"/>
  <c r="B5" i="314"/>
  <c r="B4" i="314"/>
  <c r="J100" i="313"/>
  <c r="B100" i="313"/>
  <c r="H100" i="313" s="1"/>
  <c r="J99" i="313"/>
  <c r="B99" i="313"/>
  <c r="H99" i="313" s="1"/>
  <c r="J98" i="313"/>
  <c r="B98" i="313"/>
  <c r="H98" i="313" s="1"/>
  <c r="J97" i="313"/>
  <c r="B97" i="313"/>
  <c r="H97" i="313" s="1"/>
  <c r="J96" i="313"/>
  <c r="B96" i="313"/>
  <c r="H96" i="313" s="1"/>
  <c r="J95" i="313"/>
  <c r="B95" i="313"/>
  <c r="H95" i="313" s="1"/>
  <c r="J94" i="313"/>
  <c r="B94" i="313"/>
  <c r="H94" i="313" s="1"/>
  <c r="J93" i="313"/>
  <c r="B93" i="313"/>
  <c r="H93" i="313" s="1"/>
  <c r="J92" i="313"/>
  <c r="B92" i="313"/>
  <c r="H92" i="313" s="1"/>
  <c r="J91" i="313"/>
  <c r="B91" i="313"/>
  <c r="H91" i="313" s="1"/>
  <c r="J90" i="313"/>
  <c r="B90" i="313"/>
  <c r="H90" i="313" s="1"/>
  <c r="J89" i="313"/>
  <c r="B89" i="313"/>
  <c r="H89" i="313" s="1"/>
  <c r="J88" i="313"/>
  <c r="B88" i="313"/>
  <c r="H88" i="313" s="1"/>
  <c r="J87" i="313"/>
  <c r="B87" i="313"/>
  <c r="H87" i="313" s="1"/>
  <c r="J86" i="313"/>
  <c r="B86" i="313"/>
  <c r="H86" i="313" s="1"/>
  <c r="J85" i="313"/>
  <c r="B85" i="313"/>
  <c r="H85" i="313" s="1"/>
  <c r="J84" i="313"/>
  <c r="B84" i="313"/>
  <c r="H84" i="313" s="1"/>
  <c r="J83" i="313"/>
  <c r="B83" i="313"/>
  <c r="H83" i="313" s="1"/>
  <c r="J82" i="313"/>
  <c r="B82" i="313"/>
  <c r="H82" i="313" s="1"/>
  <c r="J81" i="313"/>
  <c r="B81" i="313"/>
  <c r="H81" i="313" s="1"/>
  <c r="J80" i="313"/>
  <c r="B80" i="313"/>
  <c r="H80" i="313" s="1"/>
  <c r="J79" i="313"/>
  <c r="B79" i="313"/>
  <c r="H79" i="313" s="1"/>
  <c r="J78" i="313"/>
  <c r="B78" i="313"/>
  <c r="H78" i="313" s="1"/>
  <c r="J77" i="313"/>
  <c r="B77" i="313"/>
  <c r="H77" i="313" s="1"/>
  <c r="J76" i="313"/>
  <c r="B76" i="313"/>
  <c r="H76" i="313" s="1"/>
  <c r="J75" i="313"/>
  <c r="B75" i="313"/>
  <c r="H75" i="313" s="1"/>
  <c r="J74" i="313"/>
  <c r="B74" i="313"/>
  <c r="H74" i="313" s="1"/>
  <c r="J73" i="313"/>
  <c r="B73" i="313"/>
  <c r="H73" i="313" s="1"/>
  <c r="J72" i="313"/>
  <c r="B72" i="313"/>
  <c r="H72" i="313" s="1"/>
  <c r="J71" i="313"/>
  <c r="B71" i="313"/>
  <c r="H71" i="313" s="1"/>
  <c r="J70" i="313"/>
  <c r="B70" i="313"/>
  <c r="H70" i="313" s="1"/>
  <c r="J69" i="313"/>
  <c r="B69" i="313"/>
  <c r="H69" i="313" s="1"/>
  <c r="J68" i="313"/>
  <c r="B68" i="313"/>
  <c r="H68" i="313" s="1"/>
  <c r="J67" i="313"/>
  <c r="B67" i="313"/>
  <c r="H67" i="313" s="1"/>
  <c r="J66" i="313"/>
  <c r="B66" i="313"/>
  <c r="H66" i="313" s="1"/>
  <c r="J65" i="313"/>
  <c r="B65" i="313"/>
  <c r="H65" i="313" s="1"/>
  <c r="J64" i="313"/>
  <c r="B64" i="313"/>
  <c r="H64" i="313" s="1"/>
  <c r="J63" i="313"/>
  <c r="B63" i="313"/>
  <c r="H63" i="313" s="1"/>
  <c r="J62" i="313"/>
  <c r="B62" i="313"/>
  <c r="H62" i="313" s="1"/>
  <c r="J61" i="313"/>
  <c r="B61" i="313"/>
  <c r="H61" i="313" s="1"/>
  <c r="J60" i="313"/>
  <c r="B60" i="313"/>
  <c r="H60" i="313" s="1"/>
  <c r="J59" i="313"/>
  <c r="B59" i="313"/>
  <c r="H59" i="313" s="1"/>
  <c r="J58" i="313"/>
  <c r="B58" i="313"/>
  <c r="H58" i="313" s="1"/>
  <c r="J57" i="313"/>
  <c r="B57" i="313"/>
  <c r="H57" i="313" s="1"/>
  <c r="J56" i="313"/>
  <c r="B56" i="313"/>
  <c r="H56" i="313" s="1"/>
  <c r="J55" i="313"/>
  <c r="B55" i="313"/>
  <c r="H55" i="313" s="1"/>
  <c r="J54" i="313"/>
  <c r="B54" i="313"/>
  <c r="H54" i="313" s="1"/>
  <c r="J53" i="313"/>
  <c r="B53" i="313"/>
  <c r="H53" i="313" s="1"/>
  <c r="J52" i="313"/>
  <c r="B52" i="313"/>
  <c r="H52" i="313" s="1"/>
  <c r="J51" i="313"/>
  <c r="B51" i="313"/>
  <c r="H51" i="313" s="1"/>
  <c r="J50" i="313"/>
  <c r="B50" i="313"/>
  <c r="H50" i="313" s="1"/>
  <c r="J49" i="313"/>
  <c r="B49" i="313"/>
  <c r="H49" i="313" s="1"/>
  <c r="J48" i="313"/>
  <c r="B48" i="313"/>
  <c r="H48" i="313" s="1"/>
  <c r="J47" i="313"/>
  <c r="B47" i="313"/>
  <c r="H47" i="313" s="1"/>
  <c r="J46" i="313"/>
  <c r="B46" i="313"/>
  <c r="H46" i="313" s="1"/>
  <c r="J45" i="313"/>
  <c r="B45" i="313"/>
  <c r="H45" i="313" s="1"/>
  <c r="J44" i="313"/>
  <c r="B44" i="313"/>
  <c r="H44" i="313" s="1"/>
  <c r="J43" i="313"/>
  <c r="B43" i="313"/>
  <c r="J42" i="313"/>
  <c r="B42" i="313"/>
  <c r="J41" i="313"/>
  <c r="B41" i="313"/>
  <c r="J40" i="313"/>
  <c r="B40" i="313"/>
  <c r="J39" i="313"/>
  <c r="B39" i="313"/>
  <c r="J38" i="313"/>
  <c r="B38" i="313"/>
  <c r="J37" i="313"/>
  <c r="B37" i="313"/>
  <c r="J36" i="313"/>
  <c r="B36" i="313"/>
  <c r="J35" i="313"/>
  <c r="B35" i="313"/>
  <c r="J34" i="313"/>
  <c r="B34" i="313"/>
  <c r="J33" i="313"/>
  <c r="B33" i="313"/>
  <c r="J32" i="313"/>
  <c r="B32" i="313"/>
  <c r="J31" i="313"/>
  <c r="B31" i="313"/>
  <c r="J30" i="313"/>
  <c r="B30" i="313"/>
  <c r="J29" i="313"/>
  <c r="B29" i="313"/>
  <c r="J28" i="313"/>
  <c r="B28" i="313"/>
  <c r="J27" i="313"/>
  <c r="B27" i="313"/>
  <c r="J26" i="313"/>
  <c r="B26" i="313"/>
  <c r="J25" i="313"/>
  <c r="B25" i="313"/>
  <c r="J24" i="313"/>
  <c r="B24" i="313"/>
  <c r="J23" i="313"/>
  <c r="B23" i="313"/>
  <c r="J22" i="313"/>
  <c r="B22" i="313"/>
  <c r="J21" i="313"/>
  <c r="B21" i="313"/>
  <c r="J20" i="313"/>
  <c r="B20" i="313"/>
  <c r="J19" i="313"/>
  <c r="B19" i="313"/>
  <c r="J18" i="313"/>
  <c r="B18" i="313"/>
  <c r="J17" i="313"/>
  <c r="B17" i="313"/>
  <c r="J16" i="313"/>
  <c r="B16" i="313"/>
  <c r="J15" i="313"/>
  <c r="B15" i="313"/>
  <c r="L14" i="313"/>
  <c r="J14" i="313"/>
  <c r="B14" i="313"/>
  <c r="J13" i="313"/>
  <c r="B13" i="313"/>
  <c r="J12" i="313"/>
  <c r="B12" i="313"/>
  <c r="L11" i="313"/>
  <c r="J11" i="313"/>
  <c r="B11" i="313"/>
  <c r="J10" i="313"/>
  <c r="B10" i="313"/>
  <c r="J9" i="313"/>
  <c r="B9" i="313"/>
  <c r="L8" i="313"/>
  <c r="B8" i="313"/>
  <c r="B7" i="313"/>
  <c r="B6" i="313"/>
  <c r="L5" i="313"/>
  <c r="B5" i="313"/>
  <c r="B4" i="313"/>
  <c r="J100" i="312"/>
  <c r="B100" i="312"/>
  <c r="H100" i="312" s="1"/>
  <c r="J99" i="312"/>
  <c r="B99" i="312"/>
  <c r="H99" i="312" s="1"/>
  <c r="J98" i="312"/>
  <c r="B98" i="312"/>
  <c r="H98" i="312" s="1"/>
  <c r="J97" i="312"/>
  <c r="B97" i="312"/>
  <c r="H97" i="312" s="1"/>
  <c r="J96" i="312"/>
  <c r="B96" i="312"/>
  <c r="H96" i="312" s="1"/>
  <c r="J95" i="312"/>
  <c r="B95" i="312"/>
  <c r="H95" i="312" s="1"/>
  <c r="J94" i="312"/>
  <c r="B94" i="312"/>
  <c r="H94" i="312" s="1"/>
  <c r="J93" i="312"/>
  <c r="B93" i="312"/>
  <c r="H93" i="312" s="1"/>
  <c r="J92" i="312"/>
  <c r="B92" i="312"/>
  <c r="H92" i="312" s="1"/>
  <c r="J91" i="312"/>
  <c r="B91" i="312"/>
  <c r="H91" i="312" s="1"/>
  <c r="J90" i="312"/>
  <c r="B90" i="312"/>
  <c r="H90" i="312" s="1"/>
  <c r="J89" i="312"/>
  <c r="B89" i="312"/>
  <c r="H89" i="312" s="1"/>
  <c r="J88" i="312"/>
  <c r="B88" i="312"/>
  <c r="H88" i="312" s="1"/>
  <c r="J87" i="312"/>
  <c r="B87" i="312"/>
  <c r="H87" i="312" s="1"/>
  <c r="J86" i="312"/>
  <c r="B86" i="312"/>
  <c r="H86" i="312" s="1"/>
  <c r="J85" i="312"/>
  <c r="B85" i="312"/>
  <c r="H85" i="312" s="1"/>
  <c r="J84" i="312"/>
  <c r="B84" i="312"/>
  <c r="H84" i="312" s="1"/>
  <c r="J83" i="312"/>
  <c r="B83" i="312"/>
  <c r="H83" i="312" s="1"/>
  <c r="J82" i="312"/>
  <c r="B82" i="312"/>
  <c r="H82" i="312" s="1"/>
  <c r="J81" i="312"/>
  <c r="B81" i="312"/>
  <c r="H81" i="312" s="1"/>
  <c r="J80" i="312"/>
  <c r="B80" i="312"/>
  <c r="H80" i="312" s="1"/>
  <c r="J79" i="312"/>
  <c r="B79" i="312"/>
  <c r="H79" i="312" s="1"/>
  <c r="J78" i="312"/>
  <c r="B78" i="312"/>
  <c r="H78" i="312" s="1"/>
  <c r="J77" i="312"/>
  <c r="B77" i="312"/>
  <c r="H77" i="312" s="1"/>
  <c r="J76" i="312"/>
  <c r="B76" i="312"/>
  <c r="H76" i="312" s="1"/>
  <c r="J75" i="312"/>
  <c r="B75" i="312"/>
  <c r="H75" i="312" s="1"/>
  <c r="J74" i="312"/>
  <c r="B74" i="312"/>
  <c r="H74" i="312" s="1"/>
  <c r="J73" i="312"/>
  <c r="B73" i="312"/>
  <c r="H73" i="312" s="1"/>
  <c r="J72" i="312"/>
  <c r="B72" i="312"/>
  <c r="H72" i="312" s="1"/>
  <c r="J71" i="312"/>
  <c r="B71" i="312"/>
  <c r="H71" i="312" s="1"/>
  <c r="J70" i="312"/>
  <c r="B70" i="312"/>
  <c r="H70" i="312" s="1"/>
  <c r="J69" i="312"/>
  <c r="B69" i="312"/>
  <c r="H69" i="312" s="1"/>
  <c r="J68" i="312"/>
  <c r="B68" i="312"/>
  <c r="H68" i="312" s="1"/>
  <c r="J67" i="312"/>
  <c r="B67" i="312"/>
  <c r="H67" i="312" s="1"/>
  <c r="J66" i="312"/>
  <c r="B66" i="312"/>
  <c r="H66" i="312" s="1"/>
  <c r="J65" i="312"/>
  <c r="B65" i="312"/>
  <c r="H65" i="312" s="1"/>
  <c r="J64" i="312"/>
  <c r="B64" i="312"/>
  <c r="H64" i="312" s="1"/>
  <c r="J63" i="312"/>
  <c r="B63" i="312"/>
  <c r="H63" i="312" s="1"/>
  <c r="J62" i="312"/>
  <c r="B62" i="312"/>
  <c r="H62" i="312" s="1"/>
  <c r="J61" i="312"/>
  <c r="B61" i="312"/>
  <c r="H61" i="312" s="1"/>
  <c r="J60" i="312"/>
  <c r="B60" i="312"/>
  <c r="H60" i="312" s="1"/>
  <c r="J59" i="312"/>
  <c r="B59" i="312"/>
  <c r="H59" i="312" s="1"/>
  <c r="J58" i="312"/>
  <c r="B58" i="312"/>
  <c r="H58" i="312" s="1"/>
  <c r="J57" i="312"/>
  <c r="B57" i="312"/>
  <c r="H57" i="312" s="1"/>
  <c r="J56" i="312"/>
  <c r="B56" i="312"/>
  <c r="H56" i="312" s="1"/>
  <c r="J55" i="312"/>
  <c r="B55" i="312"/>
  <c r="H55" i="312" s="1"/>
  <c r="J54" i="312"/>
  <c r="B54" i="312"/>
  <c r="H54" i="312" s="1"/>
  <c r="J53" i="312"/>
  <c r="B53" i="312"/>
  <c r="H53" i="312" s="1"/>
  <c r="J52" i="312"/>
  <c r="B52" i="312"/>
  <c r="H52" i="312" s="1"/>
  <c r="J51" i="312"/>
  <c r="B51" i="312"/>
  <c r="H51" i="312" s="1"/>
  <c r="J50" i="312"/>
  <c r="B50" i="312"/>
  <c r="H50" i="312" s="1"/>
  <c r="J49" i="312"/>
  <c r="B49" i="312"/>
  <c r="H49" i="312" s="1"/>
  <c r="J48" i="312"/>
  <c r="B48" i="312"/>
  <c r="H48" i="312" s="1"/>
  <c r="J47" i="312"/>
  <c r="B47" i="312"/>
  <c r="H47" i="312" s="1"/>
  <c r="J46" i="312"/>
  <c r="B46" i="312"/>
  <c r="H46" i="312" s="1"/>
  <c r="J45" i="312"/>
  <c r="B45" i="312"/>
  <c r="H45" i="312" s="1"/>
  <c r="J44" i="312"/>
  <c r="B44" i="312"/>
  <c r="H44" i="312" s="1"/>
  <c r="J43" i="312"/>
  <c r="B43" i="312"/>
  <c r="J42" i="312"/>
  <c r="B42" i="312"/>
  <c r="J41" i="312"/>
  <c r="B41" i="312"/>
  <c r="J40" i="312"/>
  <c r="B40" i="312"/>
  <c r="J39" i="312"/>
  <c r="B39" i="312"/>
  <c r="J38" i="312"/>
  <c r="B38" i="312"/>
  <c r="J37" i="312"/>
  <c r="B37" i="312"/>
  <c r="J36" i="312"/>
  <c r="B36" i="312"/>
  <c r="J35" i="312"/>
  <c r="B35" i="312"/>
  <c r="J34" i="312"/>
  <c r="B34" i="312"/>
  <c r="J33" i="312"/>
  <c r="B33" i="312"/>
  <c r="J32" i="312"/>
  <c r="B32" i="312"/>
  <c r="J31" i="312"/>
  <c r="B31" i="312"/>
  <c r="J30" i="312"/>
  <c r="B30" i="312"/>
  <c r="J29" i="312"/>
  <c r="B29" i="312"/>
  <c r="J28" i="312"/>
  <c r="B28" i="312"/>
  <c r="J27" i="312"/>
  <c r="B27" i="312"/>
  <c r="J26" i="312"/>
  <c r="B26" i="312"/>
  <c r="J25" i="312"/>
  <c r="B25" i="312"/>
  <c r="J24" i="312"/>
  <c r="B24" i="312"/>
  <c r="J23" i="312"/>
  <c r="B23" i="312"/>
  <c r="J22" i="312"/>
  <c r="B22" i="312"/>
  <c r="J21" i="312"/>
  <c r="B21" i="312"/>
  <c r="J20" i="312"/>
  <c r="B20" i="312"/>
  <c r="J19" i="312"/>
  <c r="B19" i="312"/>
  <c r="J18" i="312"/>
  <c r="B18" i="312"/>
  <c r="J17" i="312"/>
  <c r="B17" i="312"/>
  <c r="J16" i="312"/>
  <c r="B16" i="312"/>
  <c r="J15" i="312"/>
  <c r="B15" i="312"/>
  <c r="L14" i="312"/>
  <c r="J14" i="312"/>
  <c r="B14" i="312"/>
  <c r="J13" i="312"/>
  <c r="B13" i="312"/>
  <c r="J12" i="312"/>
  <c r="B12" i="312"/>
  <c r="L11" i="312"/>
  <c r="J11" i="312"/>
  <c r="B11" i="312"/>
  <c r="J10" i="312"/>
  <c r="B10" i="312"/>
  <c r="J9" i="312"/>
  <c r="B9" i="312"/>
  <c r="L8" i="312"/>
  <c r="B8" i="312"/>
  <c r="B7" i="312"/>
  <c r="B6" i="312"/>
  <c r="L5" i="312"/>
  <c r="B5" i="312"/>
  <c r="B4" i="312"/>
  <c r="J100" i="311"/>
  <c r="B100" i="311"/>
  <c r="H100" i="311" s="1"/>
  <c r="J99" i="311"/>
  <c r="B99" i="311"/>
  <c r="H99" i="311" s="1"/>
  <c r="J98" i="311"/>
  <c r="B98" i="311"/>
  <c r="H98" i="311" s="1"/>
  <c r="J97" i="311"/>
  <c r="B97" i="311"/>
  <c r="H97" i="311" s="1"/>
  <c r="J96" i="311"/>
  <c r="B96" i="311"/>
  <c r="H96" i="311" s="1"/>
  <c r="J95" i="311"/>
  <c r="B95" i="311"/>
  <c r="H95" i="311" s="1"/>
  <c r="J94" i="311"/>
  <c r="B94" i="311"/>
  <c r="H94" i="311" s="1"/>
  <c r="J93" i="311"/>
  <c r="B93" i="311"/>
  <c r="H93" i="311" s="1"/>
  <c r="J92" i="311"/>
  <c r="B92" i="311"/>
  <c r="H92" i="311" s="1"/>
  <c r="J91" i="311"/>
  <c r="B91" i="311"/>
  <c r="H91" i="311" s="1"/>
  <c r="J90" i="311"/>
  <c r="B90" i="311"/>
  <c r="H90" i="311" s="1"/>
  <c r="J89" i="311"/>
  <c r="B89" i="311"/>
  <c r="H89" i="311" s="1"/>
  <c r="J88" i="311"/>
  <c r="B88" i="311"/>
  <c r="H88" i="311" s="1"/>
  <c r="J87" i="311"/>
  <c r="B87" i="311"/>
  <c r="H87" i="311" s="1"/>
  <c r="J86" i="311"/>
  <c r="B86" i="311"/>
  <c r="H86" i="311" s="1"/>
  <c r="J85" i="311"/>
  <c r="B85" i="311"/>
  <c r="H85" i="311" s="1"/>
  <c r="J84" i="311"/>
  <c r="B84" i="311"/>
  <c r="H84" i="311" s="1"/>
  <c r="J83" i="311"/>
  <c r="B83" i="311"/>
  <c r="H83" i="311" s="1"/>
  <c r="J82" i="311"/>
  <c r="B82" i="311"/>
  <c r="H82" i="311" s="1"/>
  <c r="J81" i="311"/>
  <c r="B81" i="311"/>
  <c r="H81" i="311" s="1"/>
  <c r="J80" i="311"/>
  <c r="B80" i="311"/>
  <c r="H80" i="311" s="1"/>
  <c r="J79" i="311"/>
  <c r="B79" i="311"/>
  <c r="H79" i="311" s="1"/>
  <c r="J78" i="311"/>
  <c r="B78" i="311"/>
  <c r="H78" i="311" s="1"/>
  <c r="J77" i="311"/>
  <c r="B77" i="311"/>
  <c r="H77" i="311" s="1"/>
  <c r="J76" i="311"/>
  <c r="B76" i="311"/>
  <c r="H76" i="311" s="1"/>
  <c r="J75" i="311"/>
  <c r="B75" i="311"/>
  <c r="H75" i="311" s="1"/>
  <c r="J74" i="311"/>
  <c r="B74" i="311"/>
  <c r="H74" i="311" s="1"/>
  <c r="J73" i="311"/>
  <c r="B73" i="311"/>
  <c r="H73" i="311" s="1"/>
  <c r="J72" i="311"/>
  <c r="B72" i="311"/>
  <c r="H72" i="311" s="1"/>
  <c r="J71" i="311"/>
  <c r="B71" i="311"/>
  <c r="H71" i="311" s="1"/>
  <c r="J70" i="311"/>
  <c r="B70" i="311"/>
  <c r="H70" i="311" s="1"/>
  <c r="J69" i="311"/>
  <c r="B69" i="311"/>
  <c r="H69" i="311" s="1"/>
  <c r="J68" i="311"/>
  <c r="B68" i="311"/>
  <c r="H68" i="311" s="1"/>
  <c r="J67" i="311"/>
  <c r="B67" i="311"/>
  <c r="H67" i="311" s="1"/>
  <c r="J66" i="311"/>
  <c r="B66" i="311"/>
  <c r="H66" i="311" s="1"/>
  <c r="J65" i="311"/>
  <c r="B65" i="311"/>
  <c r="H65" i="311" s="1"/>
  <c r="J64" i="311"/>
  <c r="B64" i="311"/>
  <c r="H64" i="311" s="1"/>
  <c r="J63" i="311"/>
  <c r="B63" i="311"/>
  <c r="H63" i="311" s="1"/>
  <c r="J62" i="311"/>
  <c r="B62" i="311"/>
  <c r="H62" i="311" s="1"/>
  <c r="J61" i="311"/>
  <c r="B61" i="311"/>
  <c r="H61" i="311" s="1"/>
  <c r="J60" i="311"/>
  <c r="B60" i="311"/>
  <c r="H60" i="311" s="1"/>
  <c r="J59" i="311"/>
  <c r="B59" i="311"/>
  <c r="H59" i="311" s="1"/>
  <c r="J58" i="311"/>
  <c r="B58" i="311"/>
  <c r="H58" i="311" s="1"/>
  <c r="J57" i="311"/>
  <c r="B57" i="311"/>
  <c r="H57" i="311" s="1"/>
  <c r="J56" i="311"/>
  <c r="B56" i="311"/>
  <c r="H56" i="311" s="1"/>
  <c r="J55" i="311"/>
  <c r="B55" i="311"/>
  <c r="H55" i="311" s="1"/>
  <c r="J54" i="311"/>
  <c r="B54" i="311"/>
  <c r="H54" i="311" s="1"/>
  <c r="J53" i="311"/>
  <c r="B53" i="311"/>
  <c r="H53" i="311" s="1"/>
  <c r="J52" i="311"/>
  <c r="B52" i="311"/>
  <c r="H52" i="311" s="1"/>
  <c r="J51" i="311"/>
  <c r="B51" i="311"/>
  <c r="H51" i="311" s="1"/>
  <c r="J50" i="311"/>
  <c r="B50" i="311"/>
  <c r="H50" i="311" s="1"/>
  <c r="J49" i="311"/>
  <c r="B49" i="311"/>
  <c r="H49" i="311" s="1"/>
  <c r="J48" i="311"/>
  <c r="B48" i="311"/>
  <c r="H48" i="311" s="1"/>
  <c r="J47" i="311"/>
  <c r="B47" i="311"/>
  <c r="H47" i="311" s="1"/>
  <c r="J46" i="311"/>
  <c r="B46" i="311"/>
  <c r="H46" i="311" s="1"/>
  <c r="J45" i="311"/>
  <c r="B45" i="311"/>
  <c r="H45" i="311" s="1"/>
  <c r="J44" i="311"/>
  <c r="B44" i="311"/>
  <c r="H44" i="311" s="1"/>
  <c r="J43" i="311"/>
  <c r="B43" i="311"/>
  <c r="J42" i="311"/>
  <c r="B42" i="311"/>
  <c r="J41" i="311"/>
  <c r="B41" i="311"/>
  <c r="J40" i="311"/>
  <c r="B40" i="311"/>
  <c r="J39" i="311"/>
  <c r="B39" i="311"/>
  <c r="J38" i="311"/>
  <c r="B38" i="311"/>
  <c r="J37" i="311"/>
  <c r="B37" i="311"/>
  <c r="J36" i="311"/>
  <c r="B36" i="311"/>
  <c r="J35" i="311"/>
  <c r="B35" i="311"/>
  <c r="J34" i="311"/>
  <c r="B34" i="311"/>
  <c r="J33" i="311"/>
  <c r="B33" i="311"/>
  <c r="J32" i="311"/>
  <c r="B32" i="311"/>
  <c r="J31" i="311"/>
  <c r="B31" i="311"/>
  <c r="J30" i="311"/>
  <c r="B30" i="311"/>
  <c r="J29" i="311"/>
  <c r="B29" i="311"/>
  <c r="J28" i="311"/>
  <c r="B28" i="311"/>
  <c r="J27" i="311"/>
  <c r="B27" i="311"/>
  <c r="J26" i="311"/>
  <c r="B26" i="311"/>
  <c r="J25" i="311"/>
  <c r="B25" i="311"/>
  <c r="J24" i="311"/>
  <c r="B24" i="311"/>
  <c r="J23" i="311"/>
  <c r="B23" i="311"/>
  <c r="J22" i="311"/>
  <c r="B22" i="311"/>
  <c r="J21" i="311"/>
  <c r="B21" i="311"/>
  <c r="J20" i="311"/>
  <c r="B20" i="311"/>
  <c r="J19" i="311"/>
  <c r="B19" i="311"/>
  <c r="J18" i="311"/>
  <c r="B18" i="311"/>
  <c r="J17" i="311"/>
  <c r="B17" i="311"/>
  <c r="J16" i="311"/>
  <c r="B16" i="311"/>
  <c r="J15" i="311"/>
  <c r="B15" i="311"/>
  <c r="L14" i="311"/>
  <c r="J14" i="311"/>
  <c r="B14" i="311"/>
  <c r="J13" i="311"/>
  <c r="B13" i="311"/>
  <c r="J12" i="311"/>
  <c r="B12" i="311"/>
  <c r="L11" i="311"/>
  <c r="J11" i="311"/>
  <c r="B11" i="311"/>
  <c r="J10" i="311"/>
  <c r="B10" i="311"/>
  <c r="B9" i="311"/>
  <c r="L8" i="311"/>
  <c r="B8" i="311"/>
  <c r="B7" i="311"/>
  <c r="B6" i="311"/>
  <c r="L5" i="311"/>
  <c r="B5" i="311"/>
  <c r="B4" i="311"/>
  <c r="J100" i="310"/>
  <c r="B100" i="310"/>
  <c r="H100" i="310" s="1"/>
  <c r="J99" i="310"/>
  <c r="B99" i="310"/>
  <c r="H99" i="310" s="1"/>
  <c r="J98" i="310"/>
  <c r="B98" i="310"/>
  <c r="H98" i="310" s="1"/>
  <c r="J97" i="310"/>
  <c r="B97" i="310"/>
  <c r="H97" i="310" s="1"/>
  <c r="J96" i="310"/>
  <c r="B96" i="310"/>
  <c r="H96" i="310" s="1"/>
  <c r="J95" i="310"/>
  <c r="B95" i="310"/>
  <c r="H95" i="310" s="1"/>
  <c r="J94" i="310"/>
  <c r="B94" i="310"/>
  <c r="H94" i="310" s="1"/>
  <c r="J93" i="310"/>
  <c r="B93" i="310"/>
  <c r="H93" i="310" s="1"/>
  <c r="J92" i="310"/>
  <c r="B92" i="310"/>
  <c r="H92" i="310" s="1"/>
  <c r="J91" i="310"/>
  <c r="B91" i="310"/>
  <c r="H91" i="310" s="1"/>
  <c r="J90" i="310"/>
  <c r="B90" i="310"/>
  <c r="H90" i="310" s="1"/>
  <c r="J89" i="310"/>
  <c r="B89" i="310"/>
  <c r="H89" i="310" s="1"/>
  <c r="J88" i="310"/>
  <c r="B88" i="310"/>
  <c r="H88" i="310" s="1"/>
  <c r="J87" i="310"/>
  <c r="B87" i="310"/>
  <c r="H87" i="310" s="1"/>
  <c r="J86" i="310"/>
  <c r="B86" i="310"/>
  <c r="H86" i="310" s="1"/>
  <c r="J85" i="310"/>
  <c r="B85" i="310"/>
  <c r="H85" i="310" s="1"/>
  <c r="J84" i="310"/>
  <c r="B84" i="310"/>
  <c r="H84" i="310" s="1"/>
  <c r="J83" i="310"/>
  <c r="B83" i="310"/>
  <c r="H83" i="310" s="1"/>
  <c r="J82" i="310"/>
  <c r="B82" i="310"/>
  <c r="H82" i="310" s="1"/>
  <c r="J81" i="310"/>
  <c r="B81" i="310"/>
  <c r="H81" i="310" s="1"/>
  <c r="J80" i="310"/>
  <c r="B80" i="310"/>
  <c r="H80" i="310" s="1"/>
  <c r="J79" i="310"/>
  <c r="B79" i="310"/>
  <c r="H79" i="310" s="1"/>
  <c r="J78" i="310"/>
  <c r="B78" i="310"/>
  <c r="H78" i="310" s="1"/>
  <c r="J77" i="310"/>
  <c r="B77" i="310"/>
  <c r="H77" i="310" s="1"/>
  <c r="J76" i="310"/>
  <c r="B76" i="310"/>
  <c r="H76" i="310" s="1"/>
  <c r="J75" i="310"/>
  <c r="B75" i="310"/>
  <c r="H75" i="310" s="1"/>
  <c r="J74" i="310"/>
  <c r="B74" i="310"/>
  <c r="H74" i="310" s="1"/>
  <c r="J73" i="310"/>
  <c r="B73" i="310"/>
  <c r="H73" i="310" s="1"/>
  <c r="J72" i="310"/>
  <c r="B72" i="310"/>
  <c r="H72" i="310" s="1"/>
  <c r="J71" i="310"/>
  <c r="B71" i="310"/>
  <c r="H71" i="310" s="1"/>
  <c r="J70" i="310"/>
  <c r="B70" i="310"/>
  <c r="H70" i="310" s="1"/>
  <c r="J69" i="310"/>
  <c r="B69" i="310"/>
  <c r="H69" i="310" s="1"/>
  <c r="J68" i="310"/>
  <c r="B68" i="310"/>
  <c r="H68" i="310" s="1"/>
  <c r="J67" i="310"/>
  <c r="B67" i="310"/>
  <c r="H67" i="310" s="1"/>
  <c r="J66" i="310"/>
  <c r="B66" i="310"/>
  <c r="H66" i="310" s="1"/>
  <c r="J65" i="310"/>
  <c r="B65" i="310"/>
  <c r="H65" i="310" s="1"/>
  <c r="J64" i="310"/>
  <c r="B64" i="310"/>
  <c r="H64" i="310" s="1"/>
  <c r="J63" i="310"/>
  <c r="B63" i="310"/>
  <c r="H63" i="310" s="1"/>
  <c r="J62" i="310"/>
  <c r="B62" i="310"/>
  <c r="H62" i="310" s="1"/>
  <c r="J61" i="310"/>
  <c r="B61" i="310"/>
  <c r="H61" i="310" s="1"/>
  <c r="J60" i="310"/>
  <c r="B60" i="310"/>
  <c r="H60" i="310" s="1"/>
  <c r="J59" i="310"/>
  <c r="B59" i="310"/>
  <c r="H59" i="310" s="1"/>
  <c r="J58" i="310"/>
  <c r="B58" i="310"/>
  <c r="H58" i="310" s="1"/>
  <c r="J57" i="310"/>
  <c r="B57" i="310"/>
  <c r="H57" i="310" s="1"/>
  <c r="J56" i="310"/>
  <c r="B56" i="310"/>
  <c r="H56" i="310" s="1"/>
  <c r="J55" i="310"/>
  <c r="B55" i="310"/>
  <c r="H55" i="310" s="1"/>
  <c r="J54" i="310"/>
  <c r="B54" i="310"/>
  <c r="H54" i="310" s="1"/>
  <c r="J53" i="310"/>
  <c r="B53" i="310"/>
  <c r="H53" i="310" s="1"/>
  <c r="J52" i="310"/>
  <c r="B52" i="310"/>
  <c r="H52" i="310" s="1"/>
  <c r="J51" i="310"/>
  <c r="B51" i="310"/>
  <c r="H51" i="310" s="1"/>
  <c r="J50" i="310"/>
  <c r="B50" i="310"/>
  <c r="H50" i="310" s="1"/>
  <c r="J49" i="310"/>
  <c r="B49" i="310"/>
  <c r="H49" i="310" s="1"/>
  <c r="J48" i="310"/>
  <c r="B48" i="310"/>
  <c r="H48" i="310" s="1"/>
  <c r="J47" i="310"/>
  <c r="B47" i="310"/>
  <c r="H47" i="310" s="1"/>
  <c r="J46" i="310"/>
  <c r="B46" i="310"/>
  <c r="H46" i="310" s="1"/>
  <c r="J45" i="310"/>
  <c r="B45" i="310"/>
  <c r="H45" i="310" s="1"/>
  <c r="J44" i="310"/>
  <c r="B44" i="310"/>
  <c r="H44" i="310" s="1"/>
  <c r="J43" i="310"/>
  <c r="B43" i="310"/>
  <c r="J42" i="310"/>
  <c r="B42" i="310"/>
  <c r="J41" i="310"/>
  <c r="B41" i="310"/>
  <c r="J40" i="310"/>
  <c r="B40" i="310"/>
  <c r="J39" i="310"/>
  <c r="B39" i="310"/>
  <c r="J38" i="310"/>
  <c r="B38" i="310"/>
  <c r="J37" i="310"/>
  <c r="B37" i="310"/>
  <c r="J36" i="310"/>
  <c r="B36" i="310"/>
  <c r="J35" i="310"/>
  <c r="B35" i="310"/>
  <c r="J34" i="310"/>
  <c r="B34" i="310"/>
  <c r="J33" i="310"/>
  <c r="B33" i="310"/>
  <c r="J32" i="310"/>
  <c r="B32" i="310"/>
  <c r="J31" i="310"/>
  <c r="B31" i="310"/>
  <c r="J30" i="310"/>
  <c r="B30" i="310"/>
  <c r="J29" i="310"/>
  <c r="B29" i="310"/>
  <c r="J28" i="310"/>
  <c r="B28" i="310"/>
  <c r="J27" i="310"/>
  <c r="B27" i="310"/>
  <c r="J26" i="310"/>
  <c r="B26" i="310"/>
  <c r="J25" i="310"/>
  <c r="B25" i="310"/>
  <c r="J24" i="310"/>
  <c r="B24" i="310"/>
  <c r="J23" i="310"/>
  <c r="B23" i="310"/>
  <c r="J22" i="310"/>
  <c r="B22" i="310"/>
  <c r="J21" i="310"/>
  <c r="B21" i="310"/>
  <c r="J20" i="310"/>
  <c r="B20" i="310"/>
  <c r="J19" i="310"/>
  <c r="B19" i="310"/>
  <c r="J18" i="310"/>
  <c r="B18" i="310"/>
  <c r="J17" i="310"/>
  <c r="B17" i="310"/>
  <c r="J16" i="310"/>
  <c r="B16" i="310"/>
  <c r="J15" i="310"/>
  <c r="B15" i="310"/>
  <c r="L14" i="310"/>
  <c r="J14" i="310"/>
  <c r="B14" i="310"/>
  <c r="J13" i="310"/>
  <c r="B13" i="310"/>
  <c r="J12" i="310"/>
  <c r="B12" i="310"/>
  <c r="L11" i="310"/>
  <c r="J11" i="310"/>
  <c r="B11" i="310"/>
  <c r="J10" i="310"/>
  <c r="B10" i="310"/>
  <c r="B9" i="310"/>
  <c r="L8" i="310"/>
  <c r="B8" i="310"/>
  <c r="B7" i="310"/>
  <c r="B6" i="310"/>
  <c r="L5" i="310"/>
  <c r="B5" i="310"/>
  <c r="B4" i="310"/>
  <c r="J100" i="309"/>
  <c r="B100" i="309"/>
  <c r="H100" i="309" s="1"/>
  <c r="J99" i="309"/>
  <c r="B99" i="309"/>
  <c r="H99" i="309" s="1"/>
  <c r="J98" i="309"/>
  <c r="B98" i="309"/>
  <c r="H98" i="309" s="1"/>
  <c r="J97" i="309"/>
  <c r="B97" i="309"/>
  <c r="H97" i="309" s="1"/>
  <c r="J96" i="309"/>
  <c r="B96" i="309"/>
  <c r="H96" i="309" s="1"/>
  <c r="J95" i="309"/>
  <c r="B95" i="309"/>
  <c r="H95" i="309" s="1"/>
  <c r="J94" i="309"/>
  <c r="B94" i="309"/>
  <c r="H94" i="309" s="1"/>
  <c r="J93" i="309"/>
  <c r="B93" i="309"/>
  <c r="H93" i="309" s="1"/>
  <c r="J92" i="309"/>
  <c r="B92" i="309"/>
  <c r="H92" i="309" s="1"/>
  <c r="J91" i="309"/>
  <c r="B91" i="309"/>
  <c r="H91" i="309" s="1"/>
  <c r="J90" i="309"/>
  <c r="B90" i="309"/>
  <c r="H90" i="309" s="1"/>
  <c r="J89" i="309"/>
  <c r="B89" i="309"/>
  <c r="H89" i="309" s="1"/>
  <c r="J88" i="309"/>
  <c r="B88" i="309"/>
  <c r="H88" i="309" s="1"/>
  <c r="J87" i="309"/>
  <c r="B87" i="309"/>
  <c r="H87" i="309" s="1"/>
  <c r="J86" i="309"/>
  <c r="B86" i="309"/>
  <c r="H86" i="309" s="1"/>
  <c r="J85" i="309"/>
  <c r="B85" i="309"/>
  <c r="H85" i="309" s="1"/>
  <c r="J84" i="309"/>
  <c r="B84" i="309"/>
  <c r="H84" i="309" s="1"/>
  <c r="J83" i="309"/>
  <c r="B83" i="309"/>
  <c r="H83" i="309" s="1"/>
  <c r="J82" i="309"/>
  <c r="B82" i="309"/>
  <c r="H82" i="309" s="1"/>
  <c r="J81" i="309"/>
  <c r="B81" i="309"/>
  <c r="H81" i="309" s="1"/>
  <c r="J80" i="309"/>
  <c r="B80" i="309"/>
  <c r="H80" i="309" s="1"/>
  <c r="J79" i="309"/>
  <c r="B79" i="309"/>
  <c r="H79" i="309" s="1"/>
  <c r="J78" i="309"/>
  <c r="B78" i="309"/>
  <c r="H78" i="309" s="1"/>
  <c r="J77" i="309"/>
  <c r="B77" i="309"/>
  <c r="H77" i="309" s="1"/>
  <c r="J76" i="309"/>
  <c r="B76" i="309"/>
  <c r="H76" i="309" s="1"/>
  <c r="J75" i="309"/>
  <c r="B75" i="309"/>
  <c r="H75" i="309" s="1"/>
  <c r="J74" i="309"/>
  <c r="B74" i="309"/>
  <c r="H74" i="309" s="1"/>
  <c r="J73" i="309"/>
  <c r="B73" i="309"/>
  <c r="H73" i="309" s="1"/>
  <c r="J72" i="309"/>
  <c r="B72" i="309"/>
  <c r="H72" i="309" s="1"/>
  <c r="J71" i="309"/>
  <c r="B71" i="309"/>
  <c r="H71" i="309" s="1"/>
  <c r="J70" i="309"/>
  <c r="B70" i="309"/>
  <c r="H70" i="309" s="1"/>
  <c r="J69" i="309"/>
  <c r="B69" i="309"/>
  <c r="H69" i="309" s="1"/>
  <c r="J68" i="309"/>
  <c r="B68" i="309"/>
  <c r="H68" i="309" s="1"/>
  <c r="J67" i="309"/>
  <c r="B67" i="309"/>
  <c r="H67" i="309" s="1"/>
  <c r="J66" i="309"/>
  <c r="B66" i="309"/>
  <c r="H66" i="309" s="1"/>
  <c r="J65" i="309"/>
  <c r="B65" i="309"/>
  <c r="H65" i="309" s="1"/>
  <c r="J64" i="309"/>
  <c r="B64" i="309"/>
  <c r="H64" i="309" s="1"/>
  <c r="J63" i="309"/>
  <c r="B63" i="309"/>
  <c r="H63" i="309" s="1"/>
  <c r="J62" i="309"/>
  <c r="B62" i="309"/>
  <c r="H62" i="309" s="1"/>
  <c r="J61" i="309"/>
  <c r="B61" i="309"/>
  <c r="H61" i="309" s="1"/>
  <c r="J60" i="309"/>
  <c r="B60" i="309"/>
  <c r="H60" i="309" s="1"/>
  <c r="J59" i="309"/>
  <c r="B59" i="309"/>
  <c r="H59" i="309" s="1"/>
  <c r="J58" i="309"/>
  <c r="B58" i="309"/>
  <c r="H58" i="309" s="1"/>
  <c r="J57" i="309"/>
  <c r="B57" i="309"/>
  <c r="H57" i="309" s="1"/>
  <c r="J56" i="309"/>
  <c r="B56" i="309"/>
  <c r="H56" i="309" s="1"/>
  <c r="J55" i="309"/>
  <c r="B55" i="309"/>
  <c r="H55" i="309" s="1"/>
  <c r="J54" i="309"/>
  <c r="B54" i="309"/>
  <c r="H54" i="309" s="1"/>
  <c r="J53" i="309"/>
  <c r="B53" i="309"/>
  <c r="H53" i="309" s="1"/>
  <c r="J52" i="309"/>
  <c r="B52" i="309"/>
  <c r="H52" i="309" s="1"/>
  <c r="J51" i="309"/>
  <c r="B51" i="309"/>
  <c r="H51" i="309" s="1"/>
  <c r="J50" i="309"/>
  <c r="B50" i="309"/>
  <c r="H50" i="309" s="1"/>
  <c r="J49" i="309"/>
  <c r="B49" i="309"/>
  <c r="H49" i="309" s="1"/>
  <c r="J48" i="309"/>
  <c r="B48" i="309"/>
  <c r="H48" i="309" s="1"/>
  <c r="J47" i="309"/>
  <c r="B47" i="309"/>
  <c r="H47" i="309" s="1"/>
  <c r="J46" i="309"/>
  <c r="B46" i="309"/>
  <c r="H46" i="309" s="1"/>
  <c r="J45" i="309"/>
  <c r="B45" i="309"/>
  <c r="H45" i="309" s="1"/>
  <c r="J44" i="309"/>
  <c r="B44" i="309"/>
  <c r="H44" i="309" s="1"/>
  <c r="J43" i="309"/>
  <c r="B43" i="309"/>
  <c r="J42" i="309"/>
  <c r="B42" i="309"/>
  <c r="J41" i="309"/>
  <c r="B41" i="309"/>
  <c r="J40" i="309"/>
  <c r="B40" i="309"/>
  <c r="J39" i="309"/>
  <c r="B39" i="309"/>
  <c r="J38" i="309"/>
  <c r="B38" i="309"/>
  <c r="J37" i="309"/>
  <c r="B37" i="309"/>
  <c r="J36" i="309"/>
  <c r="B36" i="309"/>
  <c r="J35" i="309"/>
  <c r="B35" i="309"/>
  <c r="J34" i="309"/>
  <c r="B34" i="309"/>
  <c r="J33" i="309"/>
  <c r="B33" i="309"/>
  <c r="J32" i="309"/>
  <c r="B32" i="309"/>
  <c r="J31" i="309"/>
  <c r="B31" i="309"/>
  <c r="J30" i="309"/>
  <c r="B30" i="309"/>
  <c r="J29" i="309"/>
  <c r="B29" i="309"/>
  <c r="J28" i="309"/>
  <c r="B28" i="309"/>
  <c r="J27" i="309"/>
  <c r="B27" i="309"/>
  <c r="J26" i="309"/>
  <c r="B26" i="309"/>
  <c r="J25" i="309"/>
  <c r="B25" i="309"/>
  <c r="J24" i="309"/>
  <c r="B24" i="309"/>
  <c r="J23" i="309"/>
  <c r="B23" i="309"/>
  <c r="J22" i="309"/>
  <c r="B22" i="309"/>
  <c r="J21" i="309"/>
  <c r="B21" i="309"/>
  <c r="J20" i="309"/>
  <c r="B20" i="309"/>
  <c r="J19" i="309"/>
  <c r="B19" i="309"/>
  <c r="J18" i="309"/>
  <c r="B18" i="309"/>
  <c r="J17" i="309"/>
  <c r="B17" i="309"/>
  <c r="J16" i="309"/>
  <c r="B16" i="309"/>
  <c r="J15" i="309"/>
  <c r="B15" i="309"/>
  <c r="L14" i="309"/>
  <c r="J14" i="309"/>
  <c r="B14" i="309"/>
  <c r="J13" i="309"/>
  <c r="B13" i="309"/>
  <c r="J12" i="309"/>
  <c r="B12" i="309"/>
  <c r="L11" i="309"/>
  <c r="J11" i="309"/>
  <c r="B11" i="309"/>
  <c r="B10" i="309"/>
  <c r="J9" i="309"/>
  <c r="B9" i="309"/>
  <c r="L8" i="309"/>
  <c r="B8" i="309"/>
  <c r="J7" i="309"/>
  <c r="B7" i="309"/>
  <c r="B6" i="309"/>
  <c r="L5" i="309"/>
  <c r="J5" i="309"/>
  <c r="B5" i="309"/>
  <c r="B4" i="309"/>
  <c r="J100" i="308"/>
  <c r="B100" i="308"/>
  <c r="H100" i="308" s="1"/>
  <c r="J99" i="308"/>
  <c r="B99" i="308"/>
  <c r="H99" i="308" s="1"/>
  <c r="J98" i="308"/>
  <c r="B98" i="308"/>
  <c r="H98" i="308" s="1"/>
  <c r="J97" i="308"/>
  <c r="B97" i="308"/>
  <c r="H97" i="308" s="1"/>
  <c r="J96" i="308"/>
  <c r="B96" i="308"/>
  <c r="H96" i="308" s="1"/>
  <c r="J95" i="308"/>
  <c r="B95" i="308"/>
  <c r="H95" i="308" s="1"/>
  <c r="J94" i="308"/>
  <c r="B94" i="308"/>
  <c r="H94" i="308" s="1"/>
  <c r="J93" i="308"/>
  <c r="B93" i="308"/>
  <c r="H93" i="308" s="1"/>
  <c r="J92" i="308"/>
  <c r="B92" i="308"/>
  <c r="H92" i="308" s="1"/>
  <c r="J91" i="308"/>
  <c r="B91" i="308"/>
  <c r="H91" i="308" s="1"/>
  <c r="J90" i="308"/>
  <c r="B90" i="308"/>
  <c r="H90" i="308" s="1"/>
  <c r="J89" i="308"/>
  <c r="B89" i="308"/>
  <c r="H89" i="308" s="1"/>
  <c r="J88" i="308"/>
  <c r="B88" i="308"/>
  <c r="H88" i="308" s="1"/>
  <c r="J87" i="308"/>
  <c r="B87" i="308"/>
  <c r="H87" i="308" s="1"/>
  <c r="J86" i="308"/>
  <c r="B86" i="308"/>
  <c r="H86" i="308" s="1"/>
  <c r="J85" i="308"/>
  <c r="B85" i="308"/>
  <c r="H85" i="308" s="1"/>
  <c r="J84" i="308"/>
  <c r="B84" i="308"/>
  <c r="H84" i="308" s="1"/>
  <c r="J83" i="308"/>
  <c r="B83" i="308"/>
  <c r="H83" i="308" s="1"/>
  <c r="J82" i="308"/>
  <c r="B82" i="308"/>
  <c r="H82" i="308" s="1"/>
  <c r="J81" i="308"/>
  <c r="B81" i="308"/>
  <c r="H81" i="308" s="1"/>
  <c r="J80" i="308"/>
  <c r="B80" i="308"/>
  <c r="H80" i="308" s="1"/>
  <c r="J79" i="308"/>
  <c r="B79" i="308"/>
  <c r="H79" i="308" s="1"/>
  <c r="J78" i="308"/>
  <c r="B78" i="308"/>
  <c r="H78" i="308" s="1"/>
  <c r="J77" i="308"/>
  <c r="B77" i="308"/>
  <c r="H77" i="308" s="1"/>
  <c r="J76" i="308"/>
  <c r="B76" i="308"/>
  <c r="H76" i="308" s="1"/>
  <c r="J75" i="308"/>
  <c r="B75" i="308"/>
  <c r="H75" i="308" s="1"/>
  <c r="J74" i="308"/>
  <c r="B74" i="308"/>
  <c r="H74" i="308" s="1"/>
  <c r="J73" i="308"/>
  <c r="B73" i="308"/>
  <c r="H73" i="308" s="1"/>
  <c r="J72" i="308"/>
  <c r="B72" i="308"/>
  <c r="H72" i="308" s="1"/>
  <c r="J71" i="308"/>
  <c r="B71" i="308"/>
  <c r="H71" i="308" s="1"/>
  <c r="J70" i="308"/>
  <c r="B70" i="308"/>
  <c r="H70" i="308" s="1"/>
  <c r="J69" i="308"/>
  <c r="B69" i="308"/>
  <c r="H69" i="308" s="1"/>
  <c r="J68" i="308"/>
  <c r="B68" i="308"/>
  <c r="H68" i="308" s="1"/>
  <c r="J67" i="308"/>
  <c r="B67" i="308"/>
  <c r="H67" i="308" s="1"/>
  <c r="J66" i="308"/>
  <c r="B66" i="308"/>
  <c r="H66" i="308" s="1"/>
  <c r="J65" i="308"/>
  <c r="B65" i="308"/>
  <c r="H65" i="308" s="1"/>
  <c r="J64" i="308"/>
  <c r="B64" i="308"/>
  <c r="H64" i="308" s="1"/>
  <c r="J63" i="308"/>
  <c r="B63" i="308"/>
  <c r="H63" i="308" s="1"/>
  <c r="J62" i="308"/>
  <c r="B62" i="308"/>
  <c r="H62" i="308" s="1"/>
  <c r="J61" i="308"/>
  <c r="B61" i="308"/>
  <c r="H61" i="308" s="1"/>
  <c r="J60" i="308"/>
  <c r="B60" i="308"/>
  <c r="H60" i="308" s="1"/>
  <c r="J59" i="308"/>
  <c r="B59" i="308"/>
  <c r="H59" i="308" s="1"/>
  <c r="J58" i="308"/>
  <c r="B58" i="308"/>
  <c r="H58" i="308" s="1"/>
  <c r="J57" i="308"/>
  <c r="B57" i="308"/>
  <c r="H57" i="308" s="1"/>
  <c r="J56" i="308"/>
  <c r="B56" i="308"/>
  <c r="H56" i="308" s="1"/>
  <c r="J55" i="308"/>
  <c r="B55" i="308"/>
  <c r="H55" i="308" s="1"/>
  <c r="J54" i="308"/>
  <c r="B54" i="308"/>
  <c r="H54" i="308" s="1"/>
  <c r="J53" i="308"/>
  <c r="B53" i="308"/>
  <c r="H53" i="308" s="1"/>
  <c r="J52" i="308"/>
  <c r="B52" i="308"/>
  <c r="H52" i="308" s="1"/>
  <c r="J51" i="308"/>
  <c r="B51" i="308"/>
  <c r="H51" i="308" s="1"/>
  <c r="J50" i="308"/>
  <c r="B50" i="308"/>
  <c r="H50" i="308" s="1"/>
  <c r="J49" i="308"/>
  <c r="B49" i="308"/>
  <c r="H49" i="308" s="1"/>
  <c r="J48" i="308"/>
  <c r="B48" i="308"/>
  <c r="H48" i="308" s="1"/>
  <c r="J47" i="308"/>
  <c r="B47" i="308"/>
  <c r="H47" i="308" s="1"/>
  <c r="J46" i="308"/>
  <c r="B46" i="308"/>
  <c r="H46" i="308" s="1"/>
  <c r="J45" i="308"/>
  <c r="B45" i="308"/>
  <c r="H45" i="308" s="1"/>
  <c r="J44" i="308"/>
  <c r="B44" i="308"/>
  <c r="H44" i="308" s="1"/>
  <c r="J43" i="308"/>
  <c r="B43" i="308"/>
  <c r="J42" i="308"/>
  <c r="B42" i="308"/>
  <c r="J41" i="308"/>
  <c r="B41" i="308"/>
  <c r="J40" i="308"/>
  <c r="B40" i="308"/>
  <c r="J39" i="308"/>
  <c r="B39" i="308"/>
  <c r="J38" i="308"/>
  <c r="B38" i="308"/>
  <c r="J37" i="308"/>
  <c r="B37" i="308"/>
  <c r="J36" i="308"/>
  <c r="B36" i="308"/>
  <c r="J35" i="308"/>
  <c r="B35" i="308"/>
  <c r="J34" i="308"/>
  <c r="B34" i="308"/>
  <c r="J33" i="308"/>
  <c r="B33" i="308"/>
  <c r="J32" i="308"/>
  <c r="B32" i="308"/>
  <c r="J31" i="308"/>
  <c r="B31" i="308"/>
  <c r="J30" i="308"/>
  <c r="B30" i="308"/>
  <c r="J29" i="308"/>
  <c r="B29" i="308"/>
  <c r="J28" i="308"/>
  <c r="B28" i="308"/>
  <c r="J27" i="308"/>
  <c r="B27" i="308"/>
  <c r="J26" i="308"/>
  <c r="B26" i="308"/>
  <c r="J25" i="308"/>
  <c r="B25" i="308"/>
  <c r="J24" i="308"/>
  <c r="B24" i="308"/>
  <c r="J23" i="308"/>
  <c r="B23" i="308"/>
  <c r="J22" i="308"/>
  <c r="B22" i="308"/>
  <c r="J21" i="308"/>
  <c r="B21" i="308"/>
  <c r="J20" i="308"/>
  <c r="B20" i="308"/>
  <c r="J19" i="308"/>
  <c r="B19" i="308"/>
  <c r="J18" i="308"/>
  <c r="B18" i="308"/>
  <c r="J17" i="308"/>
  <c r="B17" i="308"/>
  <c r="J16" i="308"/>
  <c r="B16" i="308"/>
  <c r="J15" i="308"/>
  <c r="B15" i="308"/>
  <c r="L14" i="308"/>
  <c r="J14" i="308"/>
  <c r="B14" i="308"/>
  <c r="J13" i="308"/>
  <c r="B13" i="308"/>
  <c r="J12" i="308"/>
  <c r="B12" i="308"/>
  <c r="L11" i="308"/>
  <c r="J11" i="308"/>
  <c r="B11" i="308"/>
  <c r="B10" i="308"/>
  <c r="J9" i="308"/>
  <c r="B9" i="308"/>
  <c r="L8" i="308"/>
  <c r="B8" i="308"/>
  <c r="B7" i="308"/>
  <c r="B6" i="308"/>
  <c r="L5" i="308"/>
  <c r="B5" i="308"/>
  <c r="B4" i="308"/>
  <c r="J100" i="307"/>
  <c r="B100" i="307"/>
  <c r="H100" i="307" s="1"/>
  <c r="J99" i="307"/>
  <c r="B99" i="307"/>
  <c r="H99" i="307" s="1"/>
  <c r="J98" i="307"/>
  <c r="B98" i="307"/>
  <c r="H98" i="307" s="1"/>
  <c r="J97" i="307"/>
  <c r="B97" i="307"/>
  <c r="H97" i="307" s="1"/>
  <c r="J96" i="307"/>
  <c r="B96" i="307"/>
  <c r="H96" i="307" s="1"/>
  <c r="J95" i="307"/>
  <c r="B95" i="307"/>
  <c r="H95" i="307" s="1"/>
  <c r="J94" i="307"/>
  <c r="B94" i="307"/>
  <c r="H94" i="307" s="1"/>
  <c r="J93" i="307"/>
  <c r="B93" i="307"/>
  <c r="H93" i="307" s="1"/>
  <c r="J92" i="307"/>
  <c r="B92" i="307"/>
  <c r="H92" i="307" s="1"/>
  <c r="J91" i="307"/>
  <c r="B91" i="307"/>
  <c r="H91" i="307" s="1"/>
  <c r="J90" i="307"/>
  <c r="B90" i="307"/>
  <c r="H90" i="307" s="1"/>
  <c r="J89" i="307"/>
  <c r="B89" i="307"/>
  <c r="H89" i="307" s="1"/>
  <c r="J88" i="307"/>
  <c r="B88" i="307"/>
  <c r="H88" i="307" s="1"/>
  <c r="J87" i="307"/>
  <c r="B87" i="307"/>
  <c r="H87" i="307" s="1"/>
  <c r="J86" i="307"/>
  <c r="B86" i="307"/>
  <c r="H86" i="307" s="1"/>
  <c r="J85" i="307"/>
  <c r="B85" i="307"/>
  <c r="H85" i="307" s="1"/>
  <c r="J84" i="307"/>
  <c r="B84" i="307"/>
  <c r="H84" i="307" s="1"/>
  <c r="J83" i="307"/>
  <c r="B83" i="307"/>
  <c r="H83" i="307" s="1"/>
  <c r="J82" i="307"/>
  <c r="B82" i="307"/>
  <c r="H82" i="307" s="1"/>
  <c r="J81" i="307"/>
  <c r="B81" i="307"/>
  <c r="H81" i="307" s="1"/>
  <c r="J80" i="307"/>
  <c r="B80" i="307"/>
  <c r="H80" i="307" s="1"/>
  <c r="J79" i="307"/>
  <c r="B79" i="307"/>
  <c r="H79" i="307" s="1"/>
  <c r="J78" i="307"/>
  <c r="B78" i="307"/>
  <c r="H78" i="307" s="1"/>
  <c r="J77" i="307"/>
  <c r="B77" i="307"/>
  <c r="H77" i="307" s="1"/>
  <c r="J76" i="307"/>
  <c r="B76" i="307"/>
  <c r="H76" i="307" s="1"/>
  <c r="J75" i="307"/>
  <c r="B75" i="307"/>
  <c r="H75" i="307" s="1"/>
  <c r="J74" i="307"/>
  <c r="B74" i="307"/>
  <c r="H74" i="307" s="1"/>
  <c r="J73" i="307"/>
  <c r="B73" i="307"/>
  <c r="H73" i="307" s="1"/>
  <c r="J72" i="307"/>
  <c r="B72" i="307"/>
  <c r="H72" i="307" s="1"/>
  <c r="J71" i="307"/>
  <c r="B71" i="307"/>
  <c r="H71" i="307" s="1"/>
  <c r="J70" i="307"/>
  <c r="B70" i="307"/>
  <c r="H70" i="307" s="1"/>
  <c r="J69" i="307"/>
  <c r="B69" i="307"/>
  <c r="H69" i="307" s="1"/>
  <c r="J68" i="307"/>
  <c r="B68" i="307"/>
  <c r="H68" i="307" s="1"/>
  <c r="J67" i="307"/>
  <c r="B67" i="307"/>
  <c r="H67" i="307" s="1"/>
  <c r="J66" i="307"/>
  <c r="B66" i="307"/>
  <c r="H66" i="307" s="1"/>
  <c r="J65" i="307"/>
  <c r="B65" i="307"/>
  <c r="H65" i="307" s="1"/>
  <c r="J64" i="307"/>
  <c r="B64" i="307"/>
  <c r="H64" i="307" s="1"/>
  <c r="J63" i="307"/>
  <c r="B63" i="307"/>
  <c r="H63" i="307" s="1"/>
  <c r="J62" i="307"/>
  <c r="B62" i="307"/>
  <c r="H62" i="307" s="1"/>
  <c r="J61" i="307"/>
  <c r="B61" i="307"/>
  <c r="H61" i="307" s="1"/>
  <c r="J60" i="307"/>
  <c r="B60" i="307"/>
  <c r="H60" i="307" s="1"/>
  <c r="J59" i="307"/>
  <c r="B59" i="307"/>
  <c r="H59" i="307" s="1"/>
  <c r="J58" i="307"/>
  <c r="B58" i="307"/>
  <c r="H58" i="307" s="1"/>
  <c r="J57" i="307"/>
  <c r="B57" i="307"/>
  <c r="H57" i="307" s="1"/>
  <c r="J56" i="307"/>
  <c r="B56" i="307"/>
  <c r="H56" i="307" s="1"/>
  <c r="J55" i="307"/>
  <c r="B55" i="307"/>
  <c r="H55" i="307" s="1"/>
  <c r="J54" i="307"/>
  <c r="B54" i="307"/>
  <c r="H54" i="307" s="1"/>
  <c r="J53" i="307"/>
  <c r="B53" i="307"/>
  <c r="H53" i="307" s="1"/>
  <c r="J52" i="307"/>
  <c r="B52" i="307"/>
  <c r="H52" i="307" s="1"/>
  <c r="J51" i="307"/>
  <c r="B51" i="307"/>
  <c r="H51" i="307" s="1"/>
  <c r="J50" i="307"/>
  <c r="B50" i="307"/>
  <c r="H50" i="307" s="1"/>
  <c r="J49" i="307"/>
  <c r="B49" i="307"/>
  <c r="H49" i="307" s="1"/>
  <c r="J48" i="307"/>
  <c r="B48" i="307"/>
  <c r="H48" i="307" s="1"/>
  <c r="J47" i="307"/>
  <c r="B47" i="307"/>
  <c r="H47" i="307" s="1"/>
  <c r="J46" i="307"/>
  <c r="B46" i="307"/>
  <c r="H46" i="307" s="1"/>
  <c r="J45" i="307"/>
  <c r="B45" i="307"/>
  <c r="H45" i="307" s="1"/>
  <c r="J44" i="307"/>
  <c r="B44" i="307"/>
  <c r="H44" i="307" s="1"/>
  <c r="J43" i="307"/>
  <c r="B43" i="307"/>
  <c r="J42" i="307"/>
  <c r="B42" i="307"/>
  <c r="J41" i="307"/>
  <c r="B41" i="307"/>
  <c r="J40" i="307"/>
  <c r="B40" i="307"/>
  <c r="J39" i="307"/>
  <c r="B39" i="307"/>
  <c r="J38" i="307"/>
  <c r="B38" i="307"/>
  <c r="J37" i="307"/>
  <c r="B37" i="307"/>
  <c r="J36" i="307"/>
  <c r="B36" i="307"/>
  <c r="J35" i="307"/>
  <c r="B35" i="307"/>
  <c r="J34" i="307"/>
  <c r="B34" i="307"/>
  <c r="J33" i="307"/>
  <c r="B33" i="307"/>
  <c r="J32" i="307"/>
  <c r="B32" i="307"/>
  <c r="J31" i="307"/>
  <c r="B31" i="307"/>
  <c r="J30" i="307"/>
  <c r="B30" i="307"/>
  <c r="J29" i="307"/>
  <c r="B29" i="307"/>
  <c r="J28" i="307"/>
  <c r="B28" i="307"/>
  <c r="J27" i="307"/>
  <c r="B27" i="307"/>
  <c r="J26" i="307"/>
  <c r="B26" i="307"/>
  <c r="J25" i="307"/>
  <c r="B25" i="307"/>
  <c r="J24" i="307"/>
  <c r="B24" i="307"/>
  <c r="J23" i="307"/>
  <c r="B23" i="307"/>
  <c r="J22" i="307"/>
  <c r="B22" i="307"/>
  <c r="J21" i="307"/>
  <c r="B21" i="307"/>
  <c r="J20" i="307"/>
  <c r="B20" i="307"/>
  <c r="J19" i="307"/>
  <c r="B19" i="307"/>
  <c r="J18" i="307"/>
  <c r="B18" i="307"/>
  <c r="J17" i="307"/>
  <c r="B17" i="307"/>
  <c r="J16" i="307"/>
  <c r="B16" i="307"/>
  <c r="J15" i="307"/>
  <c r="B15" i="307"/>
  <c r="L14" i="307"/>
  <c r="J14" i="307"/>
  <c r="B14" i="307"/>
  <c r="J13" i="307"/>
  <c r="B13" i="307"/>
  <c r="J12" i="307"/>
  <c r="B12" i="307"/>
  <c r="L11" i="307"/>
  <c r="J11" i="307"/>
  <c r="B11" i="307"/>
  <c r="J10" i="307"/>
  <c r="B10" i="307"/>
  <c r="J9" i="307"/>
  <c r="B9" i="307"/>
  <c r="L8" i="307"/>
  <c r="J8" i="307"/>
  <c r="B8" i="307"/>
  <c r="J7" i="307"/>
  <c r="B7" i="307"/>
  <c r="J6" i="307"/>
  <c r="B6" i="307"/>
  <c r="L5" i="307"/>
  <c r="J5" i="307"/>
  <c r="B5" i="307"/>
  <c r="B4" i="307"/>
  <c r="J100" i="306"/>
  <c r="B100" i="306"/>
  <c r="H100" i="306" s="1"/>
  <c r="J99" i="306"/>
  <c r="B99" i="306"/>
  <c r="H99" i="306" s="1"/>
  <c r="J98" i="306"/>
  <c r="B98" i="306"/>
  <c r="H98" i="306" s="1"/>
  <c r="J97" i="306"/>
  <c r="B97" i="306"/>
  <c r="H97" i="306" s="1"/>
  <c r="J96" i="306"/>
  <c r="B96" i="306"/>
  <c r="H96" i="306" s="1"/>
  <c r="J95" i="306"/>
  <c r="B95" i="306"/>
  <c r="H95" i="306" s="1"/>
  <c r="J94" i="306"/>
  <c r="B94" i="306"/>
  <c r="H94" i="306" s="1"/>
  <c r="J93" i="306"/>
  <c r="B93" i="306"/>
  <c r="H93" i="306" s="1"/>
  <c r="J92" i="306"/>
  <c r="B92" i="306"/>
  <c r="H92" i="306" s="1"/>
  <c r="J91" i="306"/>
  <c r="B91" i="306"/>
  <c r="H91" i="306" s="1"/>
  <c r="J90" i="306"/>
  <c r="B90" i="306"/>
  <c r="H90" i="306" s="1"/>
  <c r="J89" i="306"/>
  <c r="B89" i="306"/>
  <c r="H89" i="306" s="1"/>
  <c r="J88" i="306"/>
  <c r="B88" i="306"/>
  <c r="H88" i="306" s="1"/>
  <c r="J87" i="306"/>
  <c r="B87" i="306"/>
  <c r="H87" i="306" s="1"/>
  <c r="J86" i="306"/>
  <c r="B86" i="306"/>
  <c r="H86" i="306" s="1"/>
  <c r="J85" i="306"/>
  <c r="B85" i="306"/>
  <c r="H85" i="306" s="1"/>
  <c r="J84" i="306"/>
  <c r="B84" i="306"/>
  <c r="H84" i="306" s="1"/>
  <c r="J83" i="306"/>
  <c r="B83" i="306"/>
  <c r="H83" i="306" s="1"/>
  <c r="J82" i="306"/>
  <c r="B82" i="306"/>
  <c r="H82" i="306" s="1"/>
  <c r="J81" i="306"/>
  <c r="B81" i="306"/>
  <c r="H81" i="306" s="1"/>
  <c r="J80" i="306"/>
  <c r="B80" i="306"/>
  <c r="H80" i="306" s="1"/>
  <c r="J79" i="306"/>
  <c r="B79" i="306"/>
  <c r="H79" i="306" s="1"/>
  <c r="J78" i="306"/>
  <c r="B78" i="306"/>
  <c r="H78" i="306" s="1"/>
  <c r="J77" i="306"/>
  <c r="B77" i="306"/>
  <c r="H77" i="306" s="1"/>
  <c r="J76" i="306"/>
  <c r="B76" i="306"/>
  <c r="H76" i="306" s="1"/>
  <c r="J75" i="306"/>
  <c r="B75" i="306"/>
  <c r="H75" i="306" s="1"/>
  <c r="J74" i="306"/>
  <c r="B74" i="306"/>
  <c r="H74" i="306" s="1"/>
  <c r="J73" i="306"/>
  <c r="B73" i="306"/>
  <c r="H73" i="306" s="1"/>
  <c r="J72" i="306"/>
  <c r="B72" i="306"/>
  <c r="H72" i="306" s="1"/>
  <c r="J71" i="306"/>
  <c r="B71" i="306"/>
  <c r="H71" i="306" s="1"/>
  <c r="J70" i="306"/>
  <c r="B70" i="306"/>
  <c r="H70" i="306" s="1"/>
  <c r="J69" i="306"/>
  <c r="B69" i="306"/>
  <c r="H69" i="306" s="1"/>
  <c r="J68" i="306"/>
  <c r="B68" i="306"/>
  <c r="H68" i="306" s="1"/>
  <c r="J67" i="306"/>
  <c r="B67" i="306"/>
  <c r="H67" i="306" s="1"/>
  <c r="J66" i="306"/>
  <c r="B66" i="306"/>
  <c r="H66" i="306" s="1"/>
  <c r="J65" i="306"/>
  <c r="B65" i="306"/>
  <c r="H65" i="306" s="1"/>
  <c r="J64" i="306"/>
  <c r="B64" i="306"/>
  <c r="H64" i="306" s="1"/>
  <c r="J63" i="306"/>
  <c r="B63" i="306"/>
  <c r="H63" i="306" s="1"/>
  <c r="J62" i="306"/>
  <c r="B62" i="306"/>
  <c r="H62" i="306" s="1"/>
  <c r="J61" i="306"/>
  <c r="B61" i="306"/>
  <c r="H61" i="306" s="1"/>
  <c r="J60" i="306"/>
  <c r="B60" i="306"/>
  <c r="H60" i="306" s="1"/>
  <c r="J59" i="306"/>
  <c r="B59" i="306"/>
  <c r="H59" i="306" s="1"/>
  <c r="J58" i="306"/>
  <c r="B58" i="306"/>
  <c r="H58" i="306" s="1"/>
  <c r="J57" i="306"/>
  <c r="B57" i="306"/>
  <c r="H57" i="306" s="1"/>
  <c r="J56" i="306"/>
  <c r="B56" i="306"/>
  <c r="H56" i="306" s="1"/>
  <c r="J55" i="306"/>
  <c r="B55" i="306"/>
  <c r="H55" i="306" s="1"/>
  <c r="J54" i="306"/>
  <c r="B54" i="306"/>
  <c r="H54" i="306" s="1"/>
  <c r="J53" i="306"/>
  <c r="B53" i="306"/>
  <c r="H53" i="306" s="1"/>
  <c r="J52" i="306"/>
  <c r="B52" i="306"/>
  <c r="H52" i="306" s="1"/>
  <c r="J51" i="306"/>
  <c r="B51" i="306"/>
  <c r="H51" i="306" s="1"/>
  <c r="J50" i="306"/>
  <c r="B50" i="306"/>
  <c r="H50" i="306" s="1"/>
  <c r="J49" i="306"/>
  <c r="B49" i="306"/>
  <c r="H49" i="306" s="1"/>
  <c r="J48" i="306"/>
  <c r="B48" i="306"/>
  <c r="H48" i="306" s="1"/>
  <c r="J47" i="306"/>
  <c r="B47" i="306"/>
  <c r="H47" i="306" s="1"/>
  <c r="J46" i="306"/>
  <c r="B46" i="306"/>
  <c r="H46" i="306" s="1"/>
  <c r="J45" i="306"/>
  <c r="B45" i="306"/>
  <c r="H45" i="306" s="1"/>
  <c r="J44" i="306"/>
  <c r="B44" i="306"/>
  <c r="H44" i="306" s="1"/>
  <c r="J43" i="306"/>
  <c r="B43" i="306"/>
  <c r="J42" i="306"/>
  <c r="B42" i="306"/>
  <c r="J41" i="306"/>
  <c r="B41" i="306"/>
  <c r="J40" i="306"/>
  <c r="B40" i="306"/>
  <c r="J39" i="306"/>
  <c r="B39" i="306"/>
  <c r="J38" i="306"/>
  <c r="B38" i="306"/>
  <c r="J37" i="306"/>
  <c r="B37" i="306"/>
  <c r="J36" i="306"/>
  <c r="B36" i="306"/>
  <c r="J35" i="306"/>
  <c r="B35" i="306"/>
  <c r="J34" i="306"/>
  <c r="B34" i="306"/>
  <c r="J33" i="306"/>
  <c r="B33" i="306"/>
  <c r="J32" i="306"/>
  <c r="B32" i="306"/>
  <c r="J31" i="306"/>
  <c r="B31" i="306"/>
  <c r="J30" i="306"/>
  <c r="B30" i="306"/>
  <c r="J29" i="306"/>
  <c r="B29" i="306"/>
  <c r="J28" i="306"/>
  <c r="B28" i="306"/>
  <c r="J27" i="306"/>
  <c r="B27" i="306"/>
  <c r="J26" i="306"/>
  <c r="B26" i="306"/>
  <c r="J25" i="306"/>
  <c r="B25" i="306"/>
  <c r="J24" i="306"/>
  <c r="B24" i="306"/>
  <c r="J23" i="306"/>
  <c r="B23" i="306"/>
  <c r="J22" i="306"/>
  <c r="B22" i="306"/>
  <c r="J21" i="306"/>
  <c r="B21" i="306"/>
  <c r="J20" i="306"/>
  <c r="B20" i="306"/>
  <c r="J19" i="306"/>
  <c r="B19" i="306"/>
  <c r="J18" i="306"/>
  <c r="B18" i="306"/>
  <c r="J17" i="306"/>
  <c r="B17" i="306"/>
  <c r="J16" i="306"/>
  <c r="B16" i="306"/>
  <c r="J15" i="306"/>
  <c r="B15" i="306"/>
  <c r="L14" i="306"/>
  <c r="J14" i="306"/>
  <c r="B14" i="306"/>
  <c r="J13" i="306"/>
  <c r="B13" i="306"/>
  <c r="J12" i="306"/>
  <c r="B12" i="306"/>
  <c r="L11" i="306"/>
  <c r="J11" i="306"/>
  <c r="B11" i="306"/>
  <c r="J10" i="306"/>
  <c r="B10" i="306"/>
  <c r="J9" i="306"/>
  <c r="B9" i="306"/>
  <c r="L8" i="306"/>
  <c r="J8" i="306"/>
  <c r="B8" i="306"/>
  <c r="J7" i="306"/>
  <c r="B7" i="306"/>
  <c r="B6" i="306"/>
  <c r="L5" i="306"/>
  <c r="B5" i="306"/>
  <c r="B4" i="306"/>
  <c r="J100" i="305"/>
  <c r="B100" i="305"/>
  <c r="H100" i="305" s="1"/>
  <c r="J99" i="305"/>
  <c r="B99" i="305"/>
  <c r="H99" i="305" s="1"/>
  <c r="J98" i="305"/>
  <c r="B98" i="305"/>
  <c r="H98" i="305" s="1"/>
  <c r="J97" i="305"/>
  <c r="B97" i="305"/>
  <c r="H97" i="305" s="1"/>
  <c r="J96" i="305"/>
  <c r="B96" i="305"/>
  <c r="H96" i="305" s="1"/>
  <c r="J95" i="305"/>
  <c r="B95" i="305"/>
  <c r="H95" i="305" s="1"/>
  <c r="J94" i="305"/>
  <c r="B94" i="305"/>
  <c r="H94" i="305" s="1"/>
  <c r="J93" i="305"/>
  <c r="B93" i="305"/>
  <c r="H93" i="305" s="1"/>
  <c r="J92" i="305"/>
  <c r="B92" i="305"/>
  <c r="H92" i="305" s="1"/>
  <c r="J91" i="305"/>
  <c r="B91" i="305"/>
  <c r="H91" i="305" s="1"/>
  <c r="J90" i="305"/>
  <c r="B90" i="305"/>
  <c r="H90" i="305" s="1"/>
  <c r="J89" i="305"/>
  <c r="B89" i="305"/>
  <c r="H89" i="305" s="1"/>
  <c r="J88" i="305"/>
  <c r="B88" i="305"/>
  <c r="H88" i="305" s="1"/>
  <c r="J87" i="305"/>
  <c r="B87" i="305"/>
  <c r="H87" i="305" s="1"/>
  <c r="J86" i="305"/>
  <c r="B86" i="305"/>
  <c r="H86" i="305" s="1"/>
  <c r="J85" i="305"/>
  <c r="B85" i="305"/>
  <c r="H85" i="305" s="1"/>
  <c r="J84" i="305"/>
  <c r="B84" i="305"/>
  <c r="H84" i="305" s="1"/>
  <c r="J83" i="305"/>
  <c r="B83" i="305"/>
  <c r="H83" i="305" s="1"/>
  <c r="J82" i="305"/>
  <c r="B82" i="305"/>
  <c r="H82" i="305" s="1"/>
  <c r="J81" i="305"/>
  <c r="B81" i="305"/>
  <c r="H81" i="305" s="1"/>
  <c r="J80" i="305"/>
  <c r="B80" i="305"/>
  <c r="H80" i="305" s="1"/>
  <c r="J79" i="305"/>
  <c r="B79" i="305"/>
  <c r="H79" i="305" s="1"/>
  <c r="J78" i="305"/>
  <c r="B78" i="305"/>
  <c r="H78" i="305" s="1"/>
  <c r="J77" i="305"/>
  <c r="B77" i="305"/>
  <c r="H77" i="305" s="1"/>
  <c r="J76" i="305"/>
  <c r="B76" i="305"/>
  <c r="H76" i="305" s="1"/>
  <c r="J75" i="305"/>
  <c r="B75" i="305"/>
  <c r="H75" i="305" s="1"/>
  <c r="J74" i="305"/>
  <c r="B74" i="305"/>
  <c r="H74" i="305" s="1"/>
  <c r="J73" i="305"/>
  <c r="B73" i="305"/>
  <c r="H73" i="305" s="1"/>
  <c r="J72" i="305"/>
  <c r="B72" i="305"/>
  <c r="H72" i="305" s="1"/>
  <c r="J71" i="305"/>
  <c r="B71" i="305"/>
  <c r="H71" i="305" s="1"/>
  <c r="J70" i="305"/>
  <c r="B70" i="305"/>
  <c r="H70" i="305" s="1"/>
  <c r="J69" i="305"/>
  <c r="B69" i="305"/>
  <c r="H69" i="305" s="1"/>
  <c r="J68" i="305"/>
  <c r="B68" i="305"/>
  <c r="H68" i="305" s="1"/>
  <c r="J67" i="305"/>
  <c r="B67" i="305"/>
  <c r="H67" i="305" s="1"/>
  <c r="J66" i="305"/>
  <c r="B66" i="305"/>
  <c r="H66" i="305" s="1"/>
  <c r="J65" i="305"/>
  <c r="B65" i="305"/>
  <c r="H65" i="305" s="1"/>
  <c r="J64" i="305"/>
  <c r="B64" i="305"/>
  <c r="H64" i="305" s="1"/>
  <c r="J63" i="305"/>
  <c r="B63" i="305"/>
  <c r="H63" i="305" s="1"/>
  <c r="J62" i="305"/>
  <c r="B62" i="305"/>
  <c r="H62" i="305" s="1"/>
  <c r="J61" i="305"/>
  <c r="B61" i="305"/>
  <c r="H61" i="305" s="1"/>
  <c r="J60" i="305"/>
  <c r="B60" i="305"/>
  <c r="H60" i="305" s="1"/>
  <c r="J59" i="305"/>
  <c r="B59" i="305"/>
  <c r="H59" i="305" s="1"/>
  <c r="J58" i="305"/>
  <c r="B58" i="305"/>
  <c r="H58" i="305" s="1"/>
  <c r="J57" i="305"/>
  <c r="B57" i="305"/>
  <c r="H57" i="305" s="1"/>
  <c r="J56" i="305"/>
  <c r="B56" i="305"/>
  <c r="H56" i="305" s="1"/>
  <c r="J55" i="305"/>
  <c r="B55" i="305"/>
  <c r="H55" i="305" s="1"/>
  <c r="J54" i="305"/>
  <c r="B54" i="305"/>
  <c r="H54" i="305" s="1"/>
  <c r="J53" i="305"/>
  <c r="B53" i="305"/>
  <c r="H53" i="305" s="1"/>
  <c r="J52" i="305"/>
  <c r="B52" i="305"/>
  <c r="H52" i="305" s="1"/>
  <c r="J51" i="305"/>
  <c r="B51" i="305"/>
  <c r="H51" i="305" s="1"/>
  <c r="J50" i="305"/>
  <c r="B50" i="305"/>
  <c r="H50" i="305" s="1"/>
  <c r="J49" i="305"/>
  <c r="B49" i="305"/>
  <c r="H49" i="305" s="1"/>
  <c r="J48" i="305"/>
  <c r="B48" i="305"/>
  <c r="H48" i="305" s="1"/>
  <c r="J47" i="305"/>
  <c r="B47" i="305"/>
  <c r="H47" i="305" s="1"/>
  <c r="J46" i="305"/>
  <c r="B46" i="305"/>
  <c r="H46" i="305" s="1"/>
  <c r="J45" i="305"/>
  <c r="B45" i="305"/>
  <c r="H45" i="305" s="1"/>
  <c r="J44" i="305"/>
  <c r="B44" i="305"/>
  <c r="H44" i="305" s="1"/>
  <c r="J43" i="305"/>
  <c r="B43" i="305"/>
  <c r="J42" i="305"/>
  <c r="B42" i="305"/>
  <c r="J41" i="305"/>
  <c r="B41" i="305"/>
  <c r="J40" i="305"/>
  <c r="B40" i="305"/>
  <c r="J39" i="305"/>
  <c r="B39" i="305"/>
  <c r="J38" i="305"/>
  <c r="B38" i="305"/>
  <c r="J37" i="305"/>
  <c r="B37" i="305"/>
  <c r="J36" i="305"/>
  <c r="B36" i="305"/>
  <c r="J35" i="305"/>
  <c r="B35" i="305"/>
  <c r="J34" i="305"/>
  <c r="B34" i="305"/>
  <c r="J33" i="305"/>
  <c r="B33" i="305"/>
  <c r="J32" i="305"/>
  <c r="B32" i="305"/>
  <c r="J31" i="305"/>
  <c r="B31" i="305"/>
  <c r="J30" i="305"/>
  <c r="B30" i="305"/>
  <c r="J29" i="305"/>
  <c r="B29" i="305"/>
  <c r="J28" i="305"/>
  <c r="B28" i="305"/>
  <c r="J27" i="305"/>
  <c r="B27" i="305"/>
  <c r="J26" i="305"/>
  <c r="B26" i="305"/>
  <c r="J25" i="305"/>
  <c r="B25" i="305"/>
  <c r="J24" i="305"/>
  <c r="B24" i="305"/>
  <c r="J23" i="305"/>
  <c r="B23" i="305"/>
  <c r="J22" i="305"/>
  <c r="B22" i="305"/>
  <c r="J21" i="305"/>
  <c r="B21" i="305"/>
  <c r="J20" i="305"/>
  <c r="B20" i="305"/>
  <c r="J19" i="305"/>
  <c r="B19" i="305"/>
  <c r="J18" i="305"/>
  <c r="B18" i="305"/>
  <c r="J17" i="305"/>
  <c r="B17" i="305"/>
  <c r="J16" i="305"/>
  <c r="B16" i="305"/>
  <c r="J15" i="305"/>
  <c r="B15" i="305"/>
  <c r="L14" i="305"/>
  <c r="J14" i="305"/>
  <c r="B14" i="305"/>
  <c r="J13" i="305"/>
  <c r="B13" i="305"/>
  <c r="J12" i="305"/>
  <c r="B12" i="305"/>
  <c r="L11" i="305"/>
  <c r="J11" i="305"/>
  <c r="B11" i="305"/>
  <c r="J10" i="305"/>
  <c r="B10" i="305"/>
  <c r="J9" i="305"/>
  <c r="B9" i="305"/>
  <c r="L8" i="305"/>
  <c r="J8" i="305"/>
  <c r="B8" i="305"/>
  <c r="B7" i="305"/>
  <c r="B6" i="305"/>
  <c r="L5" i="305"/>
  <c r="B5" i="305"/>
  <c r="B4" i="305"/>
  <c r="J100" i="304"/>
  <c r="B100" i="304"/>
  <c r="H100" i="304" s="1"/>
  <c r="J99" i="304"/>
  <c r="B99" i="304"/>
  <c r="H99" i="304" s="1"/>
  <c r="J98" i="304"/>
  <c r="B98" i="304"/>
  <c r="H98" i="304" s="1"/>
  <c r="J97" i="304"/>
  <c r="B97" i="304"/>
  <c r="H97" i="304" s="1"/>
  <c r="J96" i="304"/>
  <c r="B96" i="304"/>
  <c r="H96" i="304" s="1"/>
  <c r="J95" i="304"/>
  <c r="B95" i="304"/>
  <c r="H95" i="304" s="1"/>
  <c r="J94" i="304"/>
  <c r="B94" i="304"/>
  <c r="H94" i="304" s="1"/>
  <c r="J93" i="304"/>
  <c r="B93" i="304"/>
  <c r="H93" i="304" s="1"/>
  <c r="J92" i="304"/>
  <c r="B92" i="304"/>
  <c r="H92" i="304" s="1"/>
  <c r="J91" i="304"/>
  <c r="B91" i="304"/>
  <c r="H91" i="304" s="1"/>
  <c r="J90" i="304"/>
  <c r="B90" i="304"/>
  <c r="H90" i="304" s="1"/>
  <c r="J89" i="304"/>
  <c r="B89" i="304"/>
  <c r="H89" i="304" s="1"/>
  <c r="J88" i="304"/>
  <c r="B88" i="304"/>
  <c r="H88" i="304" s="1"/>
  <c r="J87" i="304"/>
  <c r="B87" i="304"/>
  <c r="H87" i="304" s="1"/>
  <c r="J86" i="304"/>
  <c r="B86" i="304"/>
  <c r="H86" i="304" s="1"/>
  <c r="J85" i="304"/>
  <c r="B85" i="304"/>
  <c r="H85" i="304" s="1"/>
  <c r="J84" i="304"/>
  <c r="B84" i="304"/>
  <c r="H84" i="304" s="1"/>
  <c r="J83" i="304"/>
  <c r="B83" i="304"/>
  <c r="H83" i="304" s="1"/>
  <c r="J82" i="304"/>
  <c r="B82" i="304"/>
  <c r="H82" i="304" s="1"/>
  <c r="J81" i="304"/>
  <c r="B81" i="304"/>
  <c r="H81" i="304" s="1"/>
  <c r="J80" i="304"/>
  <c r="B80" i="304"/>
  <c r="H80" i="304" s="1"/>
  <c r="J79" i="304"/>
  <c r="B79" i="304"/>
  <c r="H79" i="304" s="1"/>
  <c r="J78" i="304"/>
  <c r="B78" i="304"/>
  <c r="H78" i="304" s="1"/>
  <c r="J77" i="304"/>
  <c r="B77" i="304"/>
  <c r="H77" i="304" s="1"/>
  <c r="J76" i="304"/>
  <c r="B76" i="304"/>
  <c r="H76" i="304" s="1"/>
  <c r="J75" i="304"/>
  <c r="B75" i="304"/>
  <c r="H75" i="304" s="1"/>
  <c r="J74" i="304"/>
  <c r="B74" i="304"/>
  <c r="H74" i="304" s="1"/>
  <c r="J73" i="304"/>
  <c r="B73" i="304"/>
  <c r="H73" i="304" s="1"/>
  <c r="J72" i="304"/>
  <c r="B72" i="304"/>
  <c r="H72" i="304" s="1"/>
  <c r="J71" i="304"/>
  <c r="B71" i="304"/>
  <c r="H71" i="304" s="1"/>
  <c r="J70" i="304"/>
  <c r="B70" i="304"/>
  <c r="H70" i="304" s="1"/>
  <c r="J69" i="304"/>
  <c r="B69" i="304"/>
  <c r="H69" i="304" s="1"/>
  <c r="J68" i="304"/>
  <c r="B68" i="304"/>
  <c r="H68" i="304" s="1"/>
  <c r="J67" i="304"/>
  <c r="B67" i="304"/>
  <c r="H67" i="304" s="1"/>
  <c r="J66" i="304"/>
  <c r="B66" i="304"/>
  <c r="H66" i="304" s="1"/>
  <c r="J65" i="304"/>
  <c r="B65" i="304"/>
  <c r="H65" i="304" s="1"/>
  <c r="J64" i="304"/>
  <c r="B64" i="304"/>
  <c r="H64" i="304" s="1"/>
  <c r="J63" i="304"/>
  <c r="B63" i="304"/>
  <c r="H63" i="304" s="1"/>
  <c r="J62" i="304"/>
  <c r="B62" i="304"/>
  <c r="H62" i="304" s="1"/>
  <c r="J61" i="304"/>
  <c r="B61" i="304"/>
  <c r="H61" i="304" s="1"/>
  <c r="J60" i="304"/>
  <c r="B60" i="304"/>
  <c r="H60" i="304" s="1"/>
  <c r="J59" i="304"/>
  <c r="B59" i="304"/>
  <c r="H59" i="304" s="1"/>
  <c r="J58" i="304"/>
  <c r="B58" i="304"/>
  <c r="H58" i="304" s="1"/>
  <c r="J57" i="304"/>
  <c r="B57" i="304"/>
  <c r="H57" i="304" s="1"/>
  <c r="J56" i="304"/>
  <c r="B56" i="304"/>
  <c r="H56" i="304" s="1"/>
  <c r="J55" i="304"/>
  <c r="B55" i="304"/>
  <c r="H55" i="304" s="1"/>
  <c r="J54" i="304"/>
  <c r="B54" i="304"/>
  <c r="H54" i="304" s="1"/>
  <c r="J53" i="304"/>
  <c r="B53" i="304"/>
  <c r="H53" i="304" s="1"/>
  <c r="J52" i="304"/>
  <c r="B52" i="304"/>
  <c r="H52" i="304" s="1"/>
  <c r="J51" i="304"/>
  <c r="B51" i="304"/>
  <c r="H51" i="304" s="1"/>
  <c r="J50" i="304"/>
  <c r="B50" i="304"/>
  <c r="H50" i="304" s="1"/>
  <c r="J49" i="304"/>
  <c r="B49" i="304"/>
  <c r="H49" i="304" s="1"/>
  <c r="J48" i="304"/>
  <c r="B48" i="304"/>
  <c r="H48" i="304" s="1"/>
  <c r="J47" i="304"/>
  <c r="B47" i="304"/>
  <c r="H47" i="304" s="1"/>
  <c r="J46" i="304"/>
  <c r="B46" i="304"/>
  <c r="H46" i="304" s="1"/>
  <c r="J45" i="304"/>
  <c r="B45" i="304"/>
  <c r="H45" i="304" s="1"/>
  <c r="J44" i="304"/>
  <c r="B44" i="304"/>
  <c r="H44" i="304" s="1"/>
  <c r="J43" i="304"/>
  <c r="B43" i="304"/>
  <c r="J42" i="304"/>
  <c r="B42" i="304"/>
  <c r="J41" i="304"/>
  <c r="B41" i="304"/>
  <c r="J40" i="304"/>
  <c r="B40" i="304"/>
  <c r="J39" i="304"/>
  <c r="B39" i="304"/>
  <c r="J38" i="304"/>
  <c r="B38" i="304"/>
  <c r="J37" i="304"/>
  <c r="B37" i="304"/>
  <c r="J36" i="304"/>
  <c r="B36" i="304"/>
  <c r="J35" i="304"/>
  <c r="B35" i="304"/>
  <c r="J34" i="304"/>
  <c r="B34" i="304"/>
  <c r="J33" i="304"/>
  <c r="B33" i="304"/>
  <c r="J32" i="304"/>
  <c r="B32" i="304"/>
  <c r="J31" i="304"/>
  <c r="B31" i="304"/>
  <c r="J30" i="304"/>
  <c r="B30" i="304"/>
  <c r="J29" i="304"/>
  <c r="B29" i="304"/>
  <c r="J28" i="304"/>
  <c r="B28" i="304"/>
  <c r="J27" i="304"/>
  <c r="B27" i="304"/>
  <c r="J26" i="304"/>
  <c r="B26" i="304"/>
  <c r="J25" i="304"/>
  <c r="B25" i="304"/>
  <c r="J24" i="304"/>
  <c r="B24" i="304"/>
  <c r="J23" i="304"/>
  <c r="B23" i="304"/>
  <c r="J22" i="304"/>
  <c r="B22" i="304"/>
  <c r="J21" i="304"/>
  <c r="B21" i="304"/>
  <c r="J20" i="304"/>
  <c r="B20" i="304"/>
  <c r="J19" i="304"/>
  <c r="B19" i="304"/>
  <c r="J18" i="304"/>
  <c r="B18" i="304"/>
  <c r="J17" i="304"/>
  <c r="B17" i="304"/>
  <c r="J16" i="304"/>
  <c r="B16" i="304"/>
  <c r="J15" i="304"/>
  <c r="B15" i="304"/>
  <c r="L14" i="304"/>
  <c r="J14" i="304"/>
  <c r="B14" i="304"/>
  <c r="J13" i="304"/>
  <c r="B13" i="304"/>
  <c r="J12" i="304"/>
  <c r="B12" i="304"/>
  <c r="L11" i="304"/>
  <c r="J11" i="304"/>
  <c r="B11" i="304"/>
  <c r="J10" i="304"/>
  <c r="B10" i="304"/>
  <c r="J9" i="304"/>
  <c r="B9" i="304"/>
  <c r="L8" i="304"/>
  <c r="B8" i="304"/>
  <c r="B7" i="304"/>
  <c r="B6" i="304"/>
  <c r="L5" i="304"/>
  <c r="B5" i="304"/>
  <c r="B4" i="304"/>
  <c r="J100" i="303"/>
  <c r="B100" i="303"/>
  <c r="H100" i="303" s="1"/>
  <c r="J99" i="303"/>
  <c r="B99" i="303"/>
  <c r="H99" i="303" s="1"/>
  <c r="J98" i="303"/>
  <c r="B98" i="303"/>
  <c r="H98" i="303" s="1"/>
  <c r="J97" i="303"/>
  <c r="B97" i="303"/>
  <c r="H97" i="303" s="1"/>
  <c r="J96" i="303"/>
  <c r="B96" i="303"/>
  <c r="H96" i="303" s="1"/>
  <c r="J95" i="303"/>
  <c r="B95" i="303"/>
  <c r="H95" i="303" s="1"/>
  <c r="J94" i="303"/>
  <c r="B94" i="303"/>
  <c r="H94" i="303" s="1"/>
  <c r="J93" i="303"/>
  <c r="B93" i="303"/>
  <c r="H93" i="303" s="1"/>
  <c r="J92" i="303"/>
  <c r="B92" i="303"/>
  <c r="H92" i="303" s="1"/>
  <c r="J91" i="303"/>
  <c r="B91" i="303"/>
  <c r="H91" i="303" s="1"/>
  <c r="J90" i="303"/>
  <c r="B90" i="303"/>
  <c r="H90" i="303" s="1"/>
  <c r="J89" i="303"/>
  <c r="B89" i="303"/>
  <c r="H89" i="303" s="1"/>
  <c r="J88" i="303"/>
  <c r="B88" i="303"/>
  <c r="H88" i="303" s="1"/>
  <c r="J87" i="303"/>
  <c r="B87" i="303"/>
  <c r="H87" i="303" s="1"/>
  <c r="J86" i="303"/>
  <c r="B86" i="303"/>
  <c r="H86" i="303" s="1"/>
  <c r="J85" i="303"/>
  <c r="B85" i="303"/>
  <c r="H85" i="303" s="1"/>
  <c r="J84" i="303"/>
  <c r="B84" i="303"/>
  <c r="H84" i="303" s="1"/>
  <c r="J83" i="303"/>
  <c r="B83" i="303"/>
  <c r="H83" i="303" s="1"/>
  <c r="J82" i="303"/>
  <c r="B82" i="303"/>
  <c r="H82" i="303" s="1"/>
  <c r="J81" i="303"/>
  <c r="B81" i="303"/>
  <c r="H81" i="303" s="1"/>
  <c r="J80" i="303"/>
  <c r="B80" i="303"/>
  <c r="H80" i="303" s="1"/>
  <c r="J79" i="303"/>
  <c r="B79" i="303"/>
  <c r="H79" i="303" s="1"/>
  <c r="J78" i="303"/>
  <c r="B78" i="303"/>
  <c r="H78" i="303" s="1"/>
  <c r="J77" i="303"/>
  <c r="B77" i="303"/>
  <c r="H77" i="303" s="1"/>
  <c r="J76" i="303"/>
  <c r="B76" i="303"/>
  <c r="H76" i="303" s="1"/>
  <c r="J75" i="303"/>
  <c r="B75" i="303"/>
  <c r="H75" i="303" s="1"/>
  <c r="J74" i="303"/>
  <c r="B74" i="303"/>
  <c r="H74" i="303" s="1"/>
  <c r="J73" i="303"/>
  <c r="B73" i="303"/>
  <c r="H73" i="303" s="1"/>
  <c r="J72" i="303"/>
  <c r="B72" i="303"/>
  <c r="H72" i="303" s="1"/>
  <c r="J71" i="303"/>
  <c r="B71" i="303"/>
  <c r="H71" i="303" s="1"/>
  <c r="J70" i="303"/>
  <c r="B70" i="303"/>
  <c r="H70" i="303" s="1"/>
  <c r="J69" i="303"/>
  <c r="B69" i="303"/>
  <c r="H69" i="303" s="1"/>
  <c r="J68" i="303"/>
  <c r="B68" i="303"/>
  <c r="H68" i="303" s="1"/>
  <c r="J67" i="303"/>
  <c r="B67" i="303"/>
  <c r="H67" i="303" s="1"/>
  <c r="J66" i="303"/>
  <c r="B66" i="303"/>
  <c r="H66" i="303" s="1"/>
  <c r="J65" i="303"/>
  <c r="B65" i="303"/>
  <c r="H65" i="303" s="1"/>
  <c r="B64" i="303"/>
  <c r="H64" i="303" s="1"/>
  <c r="J63" i="303"/>
  <c r="B63" i="303"/>
  <c r="J62" i="303"/>
  <c r="B62" i="303"/>
  <c r="J61" i="303"/>
  <c r="B61" i="303"/>
  <c r="J60" i="303"/>
  <c r="B60" i="303"/>
  <c r="B59" i="303"/>
  <c r="J58" i="303"/>
  <c r="B58" i="303"/>
  <c r="J57" i="303"/>
  <c r="B57" i="303"/>
  <c r="B56" i="303"/>
  <c r="B55" i="303"/>
  <c r="B54" i="303"/>
  <c r="B53" i="303"/>
  <c r="B52" i="303"/>
  <c r="B51" i="303"/>
  <c r="B50" i="303"/>
  <c r="B49" i="303"/>
  <c r="B48" i="303"/>
  <c r="B47" i="303"/>
  <c r="B46" i="303"/>
  <c r="B45" i="303"/>
  <c r="B44" i="303"/>
  <c r="B43" i="303"/>
  <c r="B42" i="303"/>
  <c r="B41" i="303"/>
  <c r="B40" i="303"/>
  <c r="B39" i="303"/>
  <c r="B38" i="303"/>
  <c r="B37" i="303"/>
  <c r="B36" i="303"/>
  <c r="B35" i="303"/>
  <c r="B34" i="303"/>
  <c r="B33" i="303"/>
  <c r="B32" i="303"/>
  <c r="B31" i="303"/>
  <c r="B30" i="303"/>
  <c r="B29" i="303"/>
  <c r="B28" i="303"/>
  <c r="B27" i="303"/>
  <c r="B26" i="303"/>
  <c r="B25" i="303"/>
  <c r="B24" i="303"/>
  <c r="B23" i="303"/>
  <c r="B22" i="303"/>
  <c r="B21" i="303"/>
  <c r="B20" i="303"/>
  <c r="B19" i="303"/>
  <c r="B18" i="303"/>
  <c r="B17" i="303"/>
  <c r="B16" i="303"/>
  <c r="B15" i="303"/>
  <c r="L14" i="303"/>
  <c r="B14" i="303"/>
  <c r="B13" i="303"/>
  <c r="B12" i="303"/>
  <c r="L11" i="303"/>
  <c r="B11" i="303"/>
  <c r="B10" i="303"/>
  <c r="B9" i="303"/>
  <c r="L8" i="303"/>
  <c r="B8" i="303"/>
  <c r="B7" i="303"/>
  <c r="B6" i="303"/>
  <c r="L5" i="303"/>
  <c r="B5" i="303"/>
  <c r="B4" i="303"/>
  <c r="J100" i="302"/>
  <c r="B100" i="302"/>
  <c r="H100" i="302" s="1"/>
  <c r="J99" i="302"/>
  <c r="B99" i="302"/>
  <c r="H99" i="302" s="1"/>
  <c r="J98" i="302"/>
  <c r="B98" i="302"/>
  <c r="H98" i="302" s="1"/>
  <c r="J97" i="302"/>
  <c r="B97" i="302"/>
  <c r="H97" i="302" s="1"/>
  <c r="J96" i="302"/>
  <c r="B96" i="302"/>
  <c r="H96" i="302" s="1"/>
  <c r="J95" i="302"/>
  <c r="B95" i="302"/>
  <c r="H95" i="302" s="1"/>
  <c r="J94" i="302"/>
  <c r="B94" i="302"/>
  <c r="H94" i="302" s="1"/>
  <c r="J93" i="302"/>
  <c r="B93" i="302"/>
  <c r="H93" i="302" s="1"/>
  <c r="J92" i="302"/>
  <c r="B92" i="302"/>
  <c r="H92" i="302" s="1"/>
  <c r="J91" i="302"/>
  <c r="B91" i="302"/>
  <c r="H91" i="302" s="1"/>
  <c r="J90" i="302"/>
  <c r="B90" i="302"/>
  <c r="H90" i="302" s="1"/>
  <c r="J89" i="302"/>
  <c r="B89" i="302"/>
  <c r="H89" i="302" s="1"/>
  <c r="J88" i="302"/>
  <c r="B88" i="302"/>
  <c r="H88" i="302" s="1"/>
  <c r="J87" i="302"/>
  <c r="B87" i="302"/>
  <c r="H87" i="302" s="1"/>
  <c r="J86" i="302"/>
  <c r="B86" i="302"/>
  <c r="H86" i="302" s="1"/>
  <c r="J85" i="302"/>
  <c r="B85" i="302"/>
  <c r="H85" i="302" s="1"/>
  <c r="J84" i="302"/>
  <c r="B84" i="302"/>
  <c r="H84" i="302" s="1"/>
  <c r="J83" i="302"/>
  <c r="B83" i="302"/>
  <c r="H83" i="302" s="1"/>
  <c r="J82" i="302"/>
  <c r="B82" i="302"/>
  <c r="H82" i="302" s="1"/>
  <c r="J81" i="302"/>
  <c r="B81" i="302"/>
  <c r="H81" i="302" s="1"/>
  <c r="J80" i="302"/>
  <c r="B80" i="302"/>
  <c r="H80" i="302" s="1"/>
  <c r="J79" i="302"/>
  <c r="B79" i="302"/>
  <c r="H79" i="302" s="1"/>
  <c r="J78" i="302"/>
  <c r="B78" i="302"/>
  <c r="H78" i="302" s="1"/>
  <c r="J77" i="302"/>
  <c r="B77" i="302"/>
  <c r="H77" i="302" s="1"/>
  <c r="J76" i="302"/>
  <c r="B76" i="302"/>
  <c r="H76" i="302" s="1"/>
  <c r="J75" i="302"/>
  <c r="B75" i="302"/>
  <c r="H75" i="302" s="1"/>
  <c r="J74" i="302"/>
  <c r="B74" i="302"/>
  <c r="H74" i="302" s="1"/>
  <c r="J73" i="302"/>
  <c r="B73" i="302"/>
  <c r="H73" i="302" s="1"/>
  <c r="J72" i="302"/>
  <c r="B72" i="302"/>
  <c r="H72" i="302" s="1"/>
  <c r="J71" i="302"/>
  <c r="B71" i="302"/>
  <c r="H71" i="302" s="1"/>
  <c r="J70" i="302"/>
  <c r="B70" i="302"/>
  <c r="H70" i="302" s="1"/>
  <c r="J69" i="302"/>
  <c r="B69" i="302"/>
  <c r="H69" i="302" s="1"/>
  <c r="J68" i="302"/>
  <c r="B68" i="302"/>
  <c r="H68" i="302" s="1"/>
  <c r="J67" i="302"/>
  <c r="B67" i="302"/>
  <c r="H67" i="302" s="1"/>
  <c r="J66" i="302"/>
  <c r="B66" i="302"/>
  <c r="H66" i="302" s="1"/>
  <c r="J65" i="302"/>
  <c r="B65" i="302"/>
  <c r="H65" i="302" s="1"/>
  <c r="J64" i="302"/>
  <c r="B64" i="302"/>
  <c r="H64" i="302" s="1"/>
  <c r="J63" i="302"/>
  <c r="B63" i="302"/>
  <c r="H63" i="302" s="1"/>
  <c r="J62" i="302"/>
  <c r="B62" i="302"/>
  <c r="H62" i="302" s="1"/>
  <c r="J61" i="302"/>
  <c r="B61" i="302"/>
  <c r="H61" i="302" s="1"/>
  <c r="J60" i="302"/>
  <c r="B60" i="302"/>
  <c r="H60" i="302" s="1"/>
  <c r="J59" i="302"/>
  <c r="B59" i="302"/>
  <c r="H59" i="302" s="1"/>
  <c r="J58" i="302"/>
  <c r="B58" i="302"/>
  <c r="H58" i="302" s="1"/>
  <c r="J57" i="302"/>
  <c r="B57" i="302"/>
  <c r="H57" i="302" s="1"/>
  <c r="J56" i="302"/>
  <c r="B56" i="302"/>
  <c r="H56" i="302" s="1"/>
  <c r="J55" i="302"/>
  <c r="B55" i="302"/>
  <c r="H55" i="302" s="1"/>
  <c r="J54" i="302"/>
  <c r="B54" i="302"/>
  <c r="H54" i="302" s="1"/>
  <c r="J53" i="302"/>
  <c r="B53" i="302"/>
  <c r="H53" i="302" s="1"/>
  <c r="J52" i="302"/>
  <c r="B52" i="302"/>
  <c r="H52" i="302" s="1"/>
  <c r="J51" i="302"/>
  <c r="B51" i="302"/>
  <c r="H51" i="302" s="1"/>
  <c r="J50" i="302"/>
  <c r="B50" i="302"/>
  <c r="H50" i="302" s="1"/>
  <c r="J49" i="302"/>
  <c r="B49" i="302"/>
  <c r="H49" i="302" s="1"/>
  <c r="J48" i="302"/>
  <c r="B48" i="302"/>
  <c r="H48" i="302" s="1"/>
  <c r="J47" i="302"/>
  <c r="B47" i="302"/>
  <c r="H47" i="302" s="1"/>
  <c r="J46" i="302"/>
  <c r="B46" i="302"/>
  <c r="H46" i="302" s="1"/>
  <c r="J45" i="302"/>
  <c r="B45" i="302"/>
  <c r="H45" i="302" s="1"/>
  <c r="J44" i="302"/>
  <c r="B44" i="302"/>
  <c r="H44" i="302" s="1"/>
  <c r="J43" i="302"/>
  <c r="B43" i="302"/>
  <c r="J42" i="302"/>
  <c r="B42" i="302"/>
  <c r="J41" i="302"/>
  <c r="B41" i="302"/>
  <c r="J40" i="302"/>
  <c r="B40" i="302"/>
  <c r="J39" i="302"/>
  <c r="B39" i="302"/>
  <c r="J38" i="302"/>
  <c r="B38" i="302"/>
  <c r="J37" i="302"/>
  <c r="B37" i="302"/>
  <c r="J36" i="302"/>
  <c r="B36" i="302"/>
  <c r="J35" i="302"/>
  <c r="B35" i="302"/>
  <c r="J34" i="302"/>
  <c r="B34" i="302"/>
  <c r="J33" i="302"/>
  <c r="B33" i="302"/>
  <c r="J32" i="302"/>
  <c r="B32" i="302"/>
  <c r="J31" i="302"/>
  <c r="B31" i="302"/>
  <c r="J30" i="302"/>
  <c r="B30" i="302"/>
  <c r="J29" i="302"/>
  <c r="B29" i="302"/>
  <c r="J28" i="302"/>
  <c r="B28" i="302"/>
  <c r="J27" i="302"/>
  <c r="B27" i="302"/>
  <c r="J26" i="302"/>
  <c r="B26" i="302"/>
  <c r="J25" i="302"/>
  <c r="B25" i="302"/>
  <c r="J24" i="302"/>
  <c r="B24" i="302"/>
  <c r="J23" i="302"/>
  <c r="B23" i="302"/>
  <c r="J22" i="302"/>
  <c r="B22" i="302"/>
  <c r="J21" i="302"/>
  <c r="B21" i="302"/>
  <c r="J20" i="302"/>
  <c r="B20" i="302"/>
  <c r="J19" i="302"/>
  <c r="B19" i="302"/>
  <c r="J18" i="302"/>
  <c r="B18" i="302"/>
  <c r="J17" i="302"/>
  <c r="B17" i="302"/>
  <c r="J16" i="302"/>
  <c r="B16" i="302"/>
  <c r="J15" i="302"/>
  <c r="B15" i="302"/>
  <c r="L14" i="302"/>
  <c r="J14" i="302"/>
  <c r="B14" i="302"/>
  <c r="J13" i="302"/>
  <c r="B13" i="302"/>
  <c r="J12" i="302"/>
  <c r="B12" i="302"/>
  <c r="L11" i="302"/>
  <c r="J11" i="302"/>
  <c r="B11" i="302"/>
  <c r="J10" i="302"/>
  <c r="B10" i="302"/>
  <c r="J9" i="302"/>
  <c r="B9" i="302"/>
  <c r="L8" i="302"/>
  <c r="B8" i="302"/>
  <c r="B7" i="302"/>
  <c r="B6" i="302"/>
  <c r="L5" i="302"/>
  <c r="B5" i="302"/>
  <c r="B4" i="302"/>
  <c r="J100" i="301"/>
  <c r="B100" i="301"/>
  <c r="H100" i="301" s="1"/>
  <c r="J99" i="301"/>
  <c r="B99" i="301"/>
  <c r="H99" i="301" s="1"/>
  <c r="J98" i="301"/>
  <c r="B98" i="301"/>
  <c r="H98" i="301" s="1"/>
  <c r="J97" i="301"/>
  <c r="B97" i="301"/>
  <c r="H97" i="301" s="1"/>
  <c r="J96" i="301"/>
  <c r="B96" i="301"/>
  <c r="H96" i="301" s="1"/>
  <c r="J95" i="301"/>
  <c r="B95" i="301"/>
  <c r="H95" i="301" s="1"/>
  <c r="J94" i="301"/>
  <c r="B94" i="301"/>
  <c r="H94" i="301" s="1"/>
  <c r="J93" i="301"/>
  <c r="B93" i="301"/>
  <c r="H93" i="301" s="1"/>
  <c r="J92" i="301"/>
  <c r="B92" i="301"/>
  <c r="H92" i="301" s="1"/>
  <c r="J91" i="301"/>
  <c r="B91" i="301"/>
  <c r="H91" i="301" s="1"/>
  <c r="J90" i="301"/>
  <c r="B90" i="301"/>
  <c r="H90" i="301" s="1"/>
  <c r="J89" i="301"/>
  <c r="B89" i="301"/>
  <c r="H89" i="301" s="1"/>
  <c r="J88" i="301"/>
  <c r="B88" i="301"/>
  <c r="H88" i="301" s="1"/>
  <c r="J87" i="301"/>
  <c r="B87" i="301"/>
  <c r="H87" i="301" s="1"/>
  <c r="J86" i="301"/>
  <c r="B86" i="301"/>
  <c r="H86" i="301" s="1"/>
  <c r="J85" i="301"/>
  <c r="B85" i="301"/>
  <c r="H85" i="301" s="1"/>
  <c r="J84" i="301"/>
  <c r="B84" i="301"/>
  <c r="H84" i="301" s="1"/>
  <c r="J83" i="301"/>
  <c r="B83" i="301"/>
  <c r="H83" i="301" s="1"/>
  <c r="J82" i="301"/>
  <c r="B82" i="301"/>
  <c r="H82" i="301" s="1"/>
  <c r="J81" i="301"/>
  <c r="B81" i="301"/>
  <c r="H81" i="301" s="1"/>
  <c r="J80" i="301"/>
  <c r="B80" i="301"/>
  <c r="H80" i="301" s="1"/>
  <c r="J79" i="301"/>
  <c r="B79" i="301"/>
  <c r="H79" i="301" s="1"/>
  <c r="J78" i="301"/>
  <c r="B78" i="301"/>
  <c r="H78" i="301" s="1"/>
  <c r="J77" i="301"/>
  <c r="B77" i="301"/>
  <c r="H77" i="301" s="1"/>
  <c r="J76" i="301"/>
  <c r="B76" i="301"/>
  <c r="H76" i="301" s="1"/>
  <c r="J75" i="301"/>
  <c r="B75" i="301"/>
  <c r="H75" i="301" s="1"/>
  <c r="J74" i="301"/>
  <c r="B74" i="301"/>
  <c r="H74" i="301" s="1"/>
  <c r="J73" i="301"/>
  <c r="B73" i="301"/>
  <c r="H73" i="301" s="1"/>
  <c r="J72" i="301"/>
  <c r="B72" i="301"/>
  <c r="H72" i="301" s="1"/>
  <c r="J71" i="301"/>
  <c r="B71" i="301"/>
  <c r="H71" i="301" s="1"/>
  <c r="J70" i="301"/>
  <c r="B70" i="301"/>
  <c r="H70" i="301" s="1"/>
  <c r="J69" i="301"/>
  <c r="B69" i="301"/>
  <c r="H69" i="301" s="1"/>
  <c r="J68" i="301"/>
  <c r="B68" i="301"/>
  <c r="H68" i="301" s="1"/>
  <c r="J67" i="301"/>
  <c r="B67" i="301"/>
  <c r="H67" i="301" s="1"/>
  <c r="J66" i="301"/>
  <c r="B66" i="301"/>
  <c r="H66" i="301" s="1"/>
  <c r="J65" i="301"/>
  <c r="B65" i="301"/>
  <c r="H65" i="301" s="1"/>
  <c r="J64" i="301"/>
  <c r="B64" i="301"/>
  <c r="H64" i="301" s="1"/>
  <c r="J63" i="301"/>
  <c r="B63" i="301"/>
  <c r="H63" i="301" s="1"/>
  <c r="J62" i="301"/>
  <c r="B62" i="301"/>
  <c r="H62" i="301" s="1"/>
  <c r="J61" i="301"/>
  <c r="B61" i="301"/>
  <c r="H61" i="301" s="1"/>
  <c r="J60" i="301"/>
  <c r="B60" i="301"/>
  <c r="H60" i="301" s="1"/>
  <c r="J59" i="301"/>
  <c r="B59" i="301"/>
  <c r="H59" i="301" s="1"/>
  <c r="J58" i="301"/>
  <c r="B58" i="301"/>
  <c r="H58" i="301" s="1"/>
  <c r="J57" i="301"/>
  <c r="B57" i="301"/>
  <c r="H57" i="301" s="1"/>
  <c r="J56" i="301"/>
  <c r="B56" i="301"/>
  <c r="H56" i="301" s="1"/>
  <c r="J55" i="301"/>
  <c r="B55" i="301"/>
  <c r="H55" i="301" s="1"/>
  <c r="J54" i="301"/>
  <c r="B54" i="301"/>
  <c r="H54" i="301" s="1"/>
  <c r="J53" i="301"/>
  <c r="B53" i="301"/>
  <c r="H53" i="301" s="1"/>
  <c r="J52" i="301"/>
  <c r="B52" i="301"/>
  <c r="H52" i="301" s="1"/>
  <c r="J51" i="301"/>
  <c r="B51" i="301"/>
  <c r="H51" i="301" s="1"/>
  <c r="J50" i="301"/>
  <c r="B50" i="301"/>
  <c r="H50" i="301" s="1"/>
  <c r="J49" i="301"/>
  <c r="B49" i="301"/>
  <c r="H49" i="301" s="1"/>
  <c r="J48" i="301"/>
  <c r="B48" i="301"/>
  <c r="H48" i="301" s="1"/>
  <c r="J47" i="301"/>
  <c r="B47" i="301"/>
  <c r="H47" i="301" s="1"/>
  <c r="J46" i="301"/>
  <c r="B46" i="301"/>
  <c r="H46" i="301" s="1"/>
  <c r="J45" i="301"/>
  <c r="B45" i="301"/>
  <c r="H45" i="301" s="1"/>
  <c r="J44" i="301"/>
  <c r="B44" i="301"/>
  <c r="H44" i="301" s="1"/>
  <c r="J43" i="301"/>
  <c r="B43" i="301"/>
  <c r="J42" i="301"/>
  <c r="B42" i="301"/>
  <c r="J41" i="301"/>
  <c r="B41" i="301"/>
  <c r="J40" i="301"/>
  <c r="B40" i="301"/>
  <c r="J39" i="301"/>
  <c r="B39" i="301"/>
  <c r="J38" i="301"/>
  <c r="B38" i="301"/>
  <c r="J37" i="301"/>
  <c r="B37" i="301"/>
  <c r="J36" i="301"/>
  <c r="B36" i="301"/>
  <c r="J35" i="301"/>
  <c r="B35" i="301"/>
  <c r="J34" i="301"/>
  <c r="B34" i="301"/>
  <c r="J33" i="301"/>
  <c r="B33" i="301"/>
  <c r="J32" i="301"/>
  <c r="B32" i="301"/>
  <c r="J31" i="301"/>
  <c r="B31" i="301"/>
  <c r="J30" i="301"/>
  <c r="B30" i="301"/>
  <c r="J29" i="301"/>
  <c r="B29" i="301"/>
  <c r="J28" i="301"/>
  <c r="B28" i="301"/>
  <c r="J27" i="301"/>
  <c r="B27" i="301"/>
  <c r="J26" i="301"/>
  <c r="B26" i="301"/>
  <c r="J25" i="301"/>
  <c r="B25" i="301"/>
  <c r="J24" i="301"/>
  <c r="B24" i="301"/>
  <c r="J23" i="301"/>
  <c r="B23" i="301"/>
  <c r="J22" i="301"/>
  <c r="B22" i="301"/>
  <c r="J21" i="301"/>
  <c r="B21" i="301"/>
  <c r="J20" i="301"/>
  <c r="B20" i="301"/>
  <c r="J19" i="301"/>
  <c r="B19" i="301"/>
  <c r="J18" i="301"/>
  <c r="B18" i="301"/>
  <c r="J17" i="301"/>
  <c r="B17" i="301"/>
  <c r="J16" i="301"/>
  <c r="B16" i="301"/>
  <c r="J15" i="301"/>
  <c r="B15" i="301"/>
  <c r="L14" i="301"/>
  <c r="J14" i="301"/>
  <c r="B14" i="301"/>
  <c r="J13" i="301"/>
  <c r="B13" i="301"/>
  <c r="J12" i="301"/>
  <c r="B12" i="301"/>
  <c r="L11" i="301"/>
  <c r="J11" i="301"/>
  <c r="B11" i="301"/>
  <c r="J10" i="301"/>
  <c r="B10" i="301"/>
  <c r="J9" i="301"/>
  <c r="B9" i="301"/>
  <c r="L8" i="301"/>
  <c r="J8" i="301"/>
  <c r="B8" i="301"/>
  <c r="J7" i="301"/>
  <c r="B7" i="301"/>
  <c r="J6" i="301"/>
  <c r="B6" i="301"/>
  <c r="L5" i="301"/>
  <c r="J5" i="301"/>
  <c r="B5" i="301"/>
  <c r="B4" i="301"/>
  <c r="J100" i="300"/>
  <c r="B100" i="300"/>
  <c r="H100" i="300" s="1"/>
  <c r="J99" i="300"/>
  <c r="B99" i="300"/>
  <c r="H99" i="300" s="1"/>
  <c r="J98" i="300"/>
  <c r="B98" i="300"/>
  <c r="H98" i="300" s="1"/>
  <c r="J97" i="300"/>
  <c r="B97" i="300"/>
  <c r="H97" i="300" s="1"/>
  <c r="J96" i="300"/>
  <c r="B96" i="300"/>
  <c r="H96" i="300" s="1"/>
  <c r="J95" i="300"/>
  <c r="B95" i="300"/>
  <c r="H95" i="300" s="1"/>
  <c r="J94" i="300"/>
  <c r="B94" i="300"/>
  <c r="H94" i="300" s="1"/>
  <c r="J93" i="300"/>
  <c r="B93" i="300"/>
  <c r="H93" i="300" s="1"/>
  <c r="J92" i="300"/>
  <c r="B92" i="300"/>
  <c r="H92" i="300" s="1"/>
  <c r="J91" i="300"/>
  <c r="B91" i="300"/>
  <c r="H91" i="300" s="1"/>
  <c r="J90" i="300"/>
  <c r="B90" i="300"/>
  <c r="H90" i="300" s="1"/>
  <c r="J89" i="300"/>
  <c r="B89" i="300"/>
  <c r="H89" i="300" s="1"/>
  <c r="J88" i="300"/>
  <c r="B88" i="300"/>
  <c r="H88" i="300" s="1"/>
  <c r="J87" i="300"/>
  <c r="B87" i="300"/>
  <c r="H87" i="300" s="1"/>
  <c r="J86" i="300"/>
  <c r="B86" i="300"/>
  <c r="H86" i="300" s="1"/>
  <c r="J85" i="300"/>
  <c r="B85" i="300"/>
  <c r="H85" i="300" s="1"/>
  <c r="J84" i="300"/>
  <c r="B84" i="300"/>
  <c r="H84" i="300" s="1"/>
  <c r="J83" i="300"/>
  <c r="B83" i="300"/>
  <c r="H83" i="300" s="1"/>
  <c r="J82" i="300"/>
  <c r="B82" i="300"/>
  <c r="H82" i="300" s="1"/>
  <c r="J81" i="300"/>
  <c r="B81" i="300"/>
  <c r="H81" i="300" s="1"/>
  <c r="J80" i="300"/>
  <c r="B80" i="300"/>
  <c r="H80" i="300" s="1"/>
  <c r="J79" i="300"/>
  <c r="B79" i="300"/>
  <c r="H79" i="300" s="1"/>
  <c r="J78" i="300"/>
  <c r="B78" i="300"/>
  <c r="H78" i="300" s="1"/>
  <c r="J77" i="300"/>
  <c r="B77" i="300"/>
  <c r="H77" i="300" s="1"/>
  <c r="J76" i="300"/>
  <c r="B76" i="300"/>
  <c r="H76" i="300" s="1"/>
  <c r="J75" i="300"/>
  <c r="B75" i="300"/>
  <c r="H75" i="300" s="1"/>
  <c r="J74" i="300"/>
  <c r="B74" i="300"/>
  <c r="H74" i="300" s="1"/>
  <c r="J73" i="300"/>
  <c r="B73" i="300"/>
  <c r="H73" i="300" s="1"/>
  <c r="J72" i="300"/>
  <c r="B72" i="300"/>
  <c r="H72" i="300" s="1"/>
  <c r="J71" i="300"/>
  <c r="B71" i="300"/>
  <c r="H71" i="300" s="1"/>
  <c r="J70" i="300"/>
  <c r="B70" i="300"/>
  <c r="H70" i="300" s="1"/>
  <c r="J69" i="300"/>
  <c r="B69" i="300"/>
  <c r="H69" i="300" s="1"/>
  <c r="J68" i="300"/>
  <c r="B68" i="300"/>
  <c r="H68" i="300" s="1"/>
  <c r="J67" i="300"/>
  <c r="B67" i="300"/>
  <c r="H67" i="300" s="1"/>
  <c r="J66" i="300"/>
  <c r="B66" i="300"/>
  <c r="H66" i="300" s="1"/>
  <c r="J65" i="300"/>
  <c r="B65" i="300"/>
  <c r="H65" i="300" s="1"/>
  <c r="J64" i="300"/>
  <c r="B64" i="300"/>
  <c r="H64" i="300" s="1"/>
  <c r="J63" i="300"/>
  <c r="B63" i="300"/>
  <c r="H63" i="300" s="1"/>
  <c r="J62" i="300"/>
  <c r="B62" i="300"/>
  <c r="H62" i="300" s="1"/>
  <c r="J61" i="300"/>
  <c r="B61" i="300"/>
  <c r="H61" i="300" s="1"/>
  <c r="J60" i="300"/>
  <c r="B60" i="300"/>
  <c r="H60" i="300" s="1"/>
  <c r="J59" i="300"/>
  <c r="B59" i="300"/>
  <c r="H59" i="300" s="1"/>
  <c r="J58" i="300"/>
  <c r="B58" i="300"/>
  <c r="H58" i="300" s="1"/>
  <c r="J57" i="300"/>
  <c r="B57" i="300"/>
  <c r="H57" i="300" s="1"/>
  <c r="J56" i="300"/>
  <c r="B56" i="300"/>
  <c r="H56" i="300" s="1"/>
  <c r="J55" i="300"/>
  <c r="B55" i="300"/>
  <c r="H55" i="300" s="1"/>
  <c r="J54" i="300"/>
  <c r="B54" i="300"/>
  <c r="H54" i="300" s="1"/>
  <c r="J53" i="300"/>
  <c r="B53" i="300"/>
  <c r="H53" i="300" s="1"/>
  <c r="J52" i="300"/>
  <c r="B52" i="300"/>
  <c r="H52" i="300" s="1"/>
  <c r="J51" i="300"/>
  <c r="B51" i="300"/>
  <c r="H51" i="300" s="1"/>
  <c r="J50" i="300"/>
  <c r="B50" i="300"/>
  <c r="H50" i="300" s="1"/>
  <c r="J49" i="300"/>
  <c r="B49" i="300"/>
  <c r="H49" i="300" s="1"/>
  <c r="J48" i="300"/>
  <c r="B48" i="300"/>
  <c r="H48" i="300" s="1"/>
  <c r="J47" i="300"/>
  <c r="B47" i="300"/>
  <c r="H47" i="300" s="1"/>
  <c r="J46" i="300"/>
  <c r="B46" i="300"/>
  <c r="H46" i="300" s="1"/>
  <c r="J45" i="300"/>
  <c r="B45" i="300"/>
  <c r="H45" i="300" s="1"/>
  <c r="J44" i="300"/>
  <c r="B44" i="300"/>
  <c r="H44" i="300" s="1"/>
  <c r="J43" i="300"/>
  <c r="B43" i="300"/>
  <c r="J42" i="300"/>
  <c r="B42" i="300"/>
  <c r="J41" i="300"/>
  <c r="B41" i="300"/>
  <c r="J40" i="300"/>
  <c r="B40" i="300"/>
  <c r="J39" i="300"/>
  <c r="B39" i="300"/>
  <c r="J38" i="300"/>
  <c r="B38" i="300"/>
  <c r="J37" i="300"/>
  <c r="B37" i="300"/>
  <c r="J36" i="300"/>
  <c r="B36" i="300"/>
  <c r="J35" i="300"/>
  <c r="B35" i="300"/>
  <c r="J34" i="300"/>
  <c r="B34" i="300"/>
  <c r="J33" i="300"/>
  <c r="B33" i="300"/>
  <c r="J32" i="300"/>
  <c r="B32" i="300"/>
  <c r="J31" i="300"/>
  <c r="B31" i="300"/>
  <c r="J30" i="300"/>
  <c r="B30" i="300"/>
  <c r="J29" i="300"/>
  <c r="B29" i="300"/>
  <c r="J28" i="300"/>
  <c r="B28" i="300"/>
  <c r="J27" i="300"/>
  <c r="B27" i="300"/>
  <c r="J26" i="300"/>
  <c r="B26" i="300"/>
  <c r="J25" i="300"/>
  <c r="B25" i="300"/>
  <c r="J24" i="300"/>
  <c r="B24" i="300"/>
  <c r="J23" i="300"/>
  <c r="B23" i="300"/>
  <c r="J22" i="300"/>
  <c r="B22" i="300"/>
  <c r="J21" i="300"/>
  <c r="B21" i="300"/>
  <c r="J20" i="300"/>
  <c r="B20" i="300"/>
  <c r="J19" i="300"/>
  <c r="B19" i="300"/>
  <c r="J18" i="300"/>
  <c r="B18" i="300"/>
  <c r="J17" i="300"/>
  <c r="B17" i="300"/>
  <c r="B16" i="300"/>
  <c r="J15" i="300"/>
  <c r="B15" i="300"/>
  <c r="L14" i="300"/>
  <c r="B14" i="300"/>
  <c r="B13" i="300"/>
  <c r="L11" i="300"/>
  <c r="L8" i="300"/>
  <c r="L5" i="300"/>
  <c r="B4" i="300"/>
  <c r="J100" i="299"/>
  <c r="B100" i="299"/>
  <c r="H100" i="299" s="1"/>
  <c r="J99" i="299"/>
  <c r="B99" i="299"/>
  <c r="H99" i="299" s="1"/>
  <c r="J98" i="299"/>
  <c r="B98" i="299"/>
  <c r="H98" i="299" s="1"/>
  <c r="J97" i="299"/>
  <c r="B97" i="299"/>
  <c r="H97" i="299" s="1"/>
  <c r="J96" i="299"/>
  <c r="B96" i="299"/>
  <c r="H96" i="299" s="1"/>
  <c r="J95" i="299"/>
  <c r="B95" i="299"/>
  <c r="H95" i="299" s="1"/>
  <c r="J94" i="299"/>
  <c r="B94" i="299"/>
  <c r="H94" i="299" s="1"/>
  <c r="J93" i="299"/>
  <c r="B93" i="299"/>
  <c r="H93" i="299" s="1"/>
  <c r="J92" i="299"/>
  <c r="B92" i="299"/>
  <c r="H92" i="299" s="1"/>
  <c r="J91" i="299"/>
  <c r="B91" i="299"/>
  <c r="H91" i="299" s="1"/>
  <c r="J90" i="299"/>
  <c r="B90" i="299"/>
  <c r="H90" i="299" s="1"/>
  <c r="J89" i="299"/>
  <c r="B89" i="299"/>
  <c r="H89" i="299" s="1"/>
  <c r="J88" i="299"/>
  <c r="B88" i="299"/>
  <c r="H88" i="299" s="1"/>
  <c r="J87" i="299"/>
  <c r="B87" i="299"/>
  <c r="H87" i="299" s="1"/>
  <c r="J86" i="299"/>
  <c r="B86" i="299"/>
  <c r="H86" i="299" s="1"/>
  <c r="J85" i="299"/>
  <c r="B85" i="299"/>
  <c r="H85" i="299" s="1"/>
  <c r="J84" i="299"/>
  <c r="B84" i="299"/>
  <c r="H84" i="299" s="1"/>
  <c r="J83" i="299"/>
  <c r="B83" i="299"/>
  <c r="H83" i="299" s="1"/>
  <c r="J82" i="299"/>
  <c r="B82" i="299"/>
  <c r="H82" i="299" s="1"/>
  <c r="J81" i="299"/>
  <c r="B81" i="299"/>
  <c r="H81" i="299" s="1"/>
  <c r="J80" i="299"/>
  <c r="B80" i="299"/>
  <c r="H80" i="299" s="1"/>
  <c r="J79" i="299"/>
  <c r="B79" i="299"/>
  <c r="H79" i="299" s="1"/>
  <c r="J78" i="299"/>
  <c r="B78" i="299"/>
  <c r="H78" i="299" s="1"/>
  <c r="J77" i="299"/>
  <c r="B77" i="299"/>
  <c r="H77" i="299" s="1"/>
  <c r="J76" i="299"/>
  <c r="B76" i="299"/>
  <c r="H76" i="299" s="1"/>
  <c r="J75" i="299"/>
  <c r="B75" i="299"/>
  <c r="H75" i="299" s="1"/>
  <c r="J74" i="299"/>
  <c r="B74" i="299"/>
  <c r="H74" i="299" s="1"/>
  <c r="J73" i="299"/>
  <c r="B73" i="299"/>
  <c r="H73" i="299" s="1"/>
  <c r="J72" i="299"/>
  <c r="B72" i="299"/>
  <c r="H72" i="299" s="1"/>
  <c r="J71" i="299"/>
  <c r="B71" i="299"/>
  <c r="H71" i="299" s="1"/>
  <c r="J70" i="299"/>
  <c r="B70" i="299"/>
  <c r="H70" i="299" s="1"/>
  <c r="J69" i="299"/>
  <c r="B69" i="299"/>
  <c r="H69" i="299" s="1"/>
  <c r="J68" i="299"/>
  <c r="B68" i="299"/>
  <c r="H68" i="299" s="1"/>
  <c r="J67" i="299"/>
  <c r="B67" i="299"/>
  <c r="H67" i="299" s="1"/>
  <c r="J66" i="299"/>
  <c r="B66" i="299"/>
  <c r="H66" i="299" s="1"/>
  <c r="J65" i="299"/>
  <c r="B65" i="299"/>
  <c r="H65" i="299" s="1"/>
  <c r="J64" i="299"/>
  <c r="B64" i="299"/>
  <c r="H64" i="299" s="1"/>
  <c r="J63" i="299"/>
  <c r="B63" i="299"/>
  <c r="H63" i="299" s="1"/>
  <c r="J62" i="299"/>
  <c r="B62" i="299"/>
  <c r="H62" i="299" s="1"/>
  <c r="J61" i="299"/>
  <c r="B61" i="299"/>
  <c r="H61" i="299" s="1"/>
  <c r="J60" i="299"/>
  <c r="B60" i="299"/>
  <c r="H60" i="299" s="1"/>
  <c r="J59" i="299"/>
  <c r="B59" i="299"/>
  <c r="H59" i="299" s="1"/>
  <c r="J58" i="299"/>
  <c r="B58" i="299"/>
  <c r="H58" i="299" s="1"/>
  <c r="J57" i="299"/>
  <c r="B57" i="299"/>
  <c r="H57" i="299" s="1"/>
  <c r="J56" i="299"/>
  <c r="B56" i="299"/>
  <c r="H56" i="299" s="1"/>
  <c r="J55" i="299"/>
  <c r="B55" i="299"/>
  <c r="H55" i="299" s="1"/>
  <c r="J54" i="299"/>
  <c r="B54" i="299"/>
  <c r="H54" i="299" s="1"/>
  <c r="J53" i="299"/>
  <c r="B53" i="299"/>
  <c r="H53" i="299" s="1"/>
  <c r="J52" i="299"/>
  <c r="B52" i="299"/>
  <c r="H52" i="299" s="1"/>
  <c r="J51" i="299"/>
  <c r="B51" i="299"/>
  <c r="H51" i="299" s="1"/>
  <c r="J50" i="299"/>
  <c r="B50" i="299"/>
  <c r="H50" i="299" s="1"/>
  <c r="J49" i="299"/>
  <c r="B49" i="299"/>
  <c r="H49" i="299" s="1"/>
  <c r="J48" i="299"/>
  <c r="B48" i="299"/>
  <c r="H48" i="299" s="1"/>
  <c r="J47" i="299"/>
  <c r="B47" i="299"/>
  <c r="H47" i="299" s="1"/>
  <c r="J46" i="299"/>
  <c r="B46" i="299"/>
  <c r="H46" i="299" s="1"/>
  <c r="J45" i="299"/>
  <c r="B45" i="299"/>
  <c r="H45" i="299" s="1"/>
  <c r="J44" i="299"/>
  <c r="B44" i="299"/>
  <c r="H44" i="299" s="1"/>
  <c r="J43" i="299"/>
  <c r="B43" i="299"/>
  <c r="J42" i="299"/>
  <c r="B42" i="299"/>
  <c r="J41" i="299"/>
  <c r="B41" i="299"/>
  <c r="J40" i="299"/>
  <c r="B40" i="299"/>
  <c r="J39" i="299"/>
  <c r="B39" i="299"/>
  <c r="J38" i="299"/>
  <c r="B38" i="299"/>
  <c r="J37" i="299"/>
  <c r="B37" i="299"/>
  <c r="J36" i="299"/>
  <c r="B36" i="299"/>
  <c r="J35" i="299"/>
  <c r="B35" i="299"/>
  <c r="J34" i="299"/>
  <c r="B34" i="299"/>
  <c r="J33" i="299"/>
  <c r="B33" i="299"/>
  <c r="J32" i="299"/>
  <c r="B32" i="299"/>
  <c r="J31" i="299"/>
  <c r="B31" i="299"/>
  <c r="J30" i="299"/>
  <c r="B30" i="299"/>
  <c r="J29" i="299"/>
  <c r="B29" i="299"/>
  <c r="J28" i="299"/>
  <c r="B28" i="299"/>
  <c r="J27" i="299"/>
  <c r="B27" i="299"/>
  <c r="J26" i="299"/>
  <c r="B26" i="299"/>
  <c r="J25" i="299"/>
  <c r="B25" i="299"/>
  <c r="J24" i="299"/>
  <c r="B24" i="299"/>
  <c r="J23" i="299"/>
  <c r="B23" i="299"/>
  <c r="J22" i="299"/>
  <c r="B22" i="299"/>
  <c r="J21" i="299"/>
  <c r="B21" i="299"/>
  <c r="J20" i="299"/>
  <c r="B20" i="299"/>
  <c r="J19" i="299"/>
  <c r="B19" i="299"/>
  <c r="J18" i="299"/>
  <c r="B18" i="299"/>
  <c r="J17" i="299"/>
  <c r="B17" i="299"/>
  <c r="B16" i="299"/>
  <c r="L14" i="299"/>
  <c r="L11" i="299"/>
  <c r="L8" i="299"/>
  <c r="L5" i="299"/>
  <c r="J100" i="298"/>
  <c r="B100" i="298"/>
  <c r="H100" i="298" s="1"/>
  <c r="J99" i="298"/>
  <c r="B99" i="298"/>
  <c r="H99" i="298" s="1"/>
  <c r="J98" i="298"/>
  <c r="B98" i="298"/>
  <c r="H98" i="298" s="1"/>
  <c r="J97" i="298"/>
  <c r="B97" i="298"/>
  <c r="H97" i="298" s="1"/>
  <c r="J96" i="298"/>
  <c r="B96" i="298"/>
  <c r="H96" i="298" s="1"/>
  <c r="J95" i="298"/>
  <c r="B95" i="298"/>
  <c r="H95" i="298" s="1"/>
  <c r="J94" i="298"/>
  <c r="B94" i="298"/>
  <c r="H94" i="298" s="1"/>
  <c r="J93" i="298"/>
  <c r="B93" i="298"/>
  <c r="H93" i="298" s="1"/>
  <c r="J92" i="298"/>
  <c r="B92" i="298"/>
  <c r="H92" i="298" s="1"/>
  <c r="J91" i="298"/>
  <c r="B91" i="298"/>
  <c r="H91" i="298" s="1"/>
  <c r="J90" i="298"/>
  <c r="B90" i="298"/>
  <c r="H90" i="298" s="1"/>
  <c r="J89" i="298"/>
  <c r="B89" i="298"/>
  <c r="H89" i="298" s="1"/>
  <c r="J88" i="298"/>
  <c r="B88" i="298"/>
  <c r="H88" i="298" s="1"/>
  <c r="J87" i="298"/>
  <c r="B87" i="298"/>
  <c r="H87" i="298" s="1"/>
  <c r="J86" i="298"/>
  <c r="B86" i="298"/>
  <c r="H86" i="298" s="1"/>
  <c r="J85" i="298"/>
  <c r="B85" i="298"/>
  <c r="H85" i="298" s="1"/>
  <c r="J84" i="298"/>
  <c r="B84" i="298"/>
  <c r="H84" i="298" s="1"/>
  <c r="J83" i="298"/>
  <c r="B83" i="298"/>
  <c r="H83" i="298" s="1"/>
  <c r="J82" i="298"/>
  <c r="B82" i="298"/>
  <c r="H82" i="298" s="1"/>
  <c r="J81" i="298"/>
  <c r="B81" i="298"/>
  <c r="H81" i="298" s="1"/>
  <c r="J80" i="298"/>
  <c r="B80" i="298"/>
  <c r="H80" i="298" s="1"/>
  <c r="J79" i="298"/>
  <c r="B79" i="298"/>
  <c r="H79" i="298" s="1"/>
  <c r="J78" i="298"/>
  <c r="B78" i="298"/>
  <c r="H78" i="298" s="1"/>
  <c r="J77" i="298"/>
  <c r="B77" i="298"/>
  <c r="H77" i="298" s="1"/>
  <c r="J76" i="298"/>
  <c r="B76" i="298"/>
  <c r="H76" i="298" s="1"/>
  <c r="J75" i="298"/>
  <c r="B75" i="298"/>
  <c r="H75" i="298" s="1"/>
  <c r="J74" i="298"/>
  <c r="B74" i="298"/>
  <c r="H74" i="298" s="1"/>
  <c r="J73" i="298"/>
  <c r="B73" i="298"/>
  <c r="H73" i="298" s="1"/>
  <c r="J72" i="298"/>
  <c r="B72" i="298"/>
  <c r="H72" i="298" s="1"/>
  <c r="J71" i="298"/>
  <c r="B71" i="298"/>
  <c r="H71" i="298" s="1"/>
  <c r="J70" i="298"/>
  <c r="B70" i="298"/>
  <c r="H70" i="298" s="1"/>
  <c r="J69" i="298"/>
  <c r="B69" i="298"/>
  <c r="H69" i="298" s="1"/>
  <c r="J68" i="298"/>
  <c r="B68" i="298"/>
  <c r="H68" i="298" s="1"/>
  <c r="J67" i="298"/>
  <c r="B67" i="298"/>
  <c r="H67" i="298" s="1"/>
  <c r="J66" i="298"/>
  <c r="B66" i="298"/>
  <c r="H66" i="298" s="1"/>
  <c r="J65" i="298"/>
  <c r="B65" i="298"/>
  <c r="H65" i="298" s="1"/>
  <c r="J64" i="298"/>
  <c r="B64" i="298"/>
  <c r="H64" i="298" s="1"/>
  <c r="J63" i="298"/>
  <c r="B63" i="298"/>
  <c r="H63" i="298" s="1"/>
  <c r="J62" i="298"/>
  <c r="B62" i="298"/>
  <c r="H62" i="298" s="1"/>
  <c r="J61" i="298"/>
  <c r="B61" i="298"/>
  <c r="H61" i="298" s="1"/>
  <c r="J60" i="298"/>
  <c r="B60" i="298"/>
  <c r="H60" i="298" s="1"/>
  <c r="J59" i="298"/>
  <c r="B59" i="298"/>
  <c r="H59" i="298" s="1"/>
  <c r="J58" i="298"/>
  <c r="B58" i="298"/>
  <c r="H58" i="298" s="1"/>
  <c r="J57" i="298"/>
  <c r="B57" i="298"/>
  <c r="H57" i="298" s="1"/>
  <c r="J56" i="298"/>
  <c r="B56" i="298"/>
  <c r="H56" i="298" s="1"/>
  <c r="J55" i="298"/>
  <c r="B55" i="298"/>
  <c r="H55" i="298" s="1"/>
  <c r="J54" i="298"/>
  <c r="B54" i="298"/>
  <c r="H54" i="298" s="1"/>
  <c r="J53" i="298"/>
  <c r="B53" i="298"/>
  <c r="H53" i="298" s="1"/>
  <c r="J52" i="298"/>
  <c r="B52" i="298"/>
  <c r="H52" i="298" s="1"/>
  <c r="J51" i="298"/>
  <c r="B51" i="298"/>
  <c r="H51" i="298" s="1"/>
  <c r="J50" i="298"/>
  <c r="B50" i="298"/>
  <c r="H50" i="298" s="1"/>
  <c r="J49" i="298"/>
  <c r="B49" i="298"/>
  <c r="H49" i="298" s="1"/>
  <c r="J48" i="298"/>
  <c r="B48" i="298"/>
  <c r="H48" i="298" s="1"/>
  <c r="J47" i="298"/>
  <c r="B47" i="298"/>
  <c r="H47" i="298" s="1"/>
  <c r="J46" i="298"/>
  <c r="B46" i="298"/>
  <c r="H46" i="298" s="1"/>
  <c r="J45" i="298"/>
  <c r="B45" i="298"/>
  <c r="H45" i="298" s="1"/>
  <c r="J44" i="298"/>
  <c r="B44" i="298"/>
  <c r="H44" i="298" s="1"/>
  <c r="J43" i="298"/>
  <c r="B43" i="298"/>
  <c r="J42" i="298"/>
  <c r="B42" i="298"/>
  <c r="J41" i="298"/>
  <c r="B41" i="298"/>
  <c r="J40" i="298"/>
  <c r="B40" i="298"/>
  <c r="J39" i="298"/>
  <c r="B39" i="298"/>
  <c r="J38" i="298"/>
  <c r="B38" i="298"/>
  <c r="J37" i="298"/>
  <c r="B37" i="298"/>
  <c r="J36" i="298"/>
  <c r="B36" i="298"/>
  <c r="J35" i="298"/>
  <c r="B35" i="298"/>
  <c r="J34" i="298"/>
  <c r="B34" i="298"/>
  <c r="J33" i="298"/>
  <c r="B33" i="298"/>
  <c r="J32" i="298"/>
  <c r="B32" i="298"/>
  <c r="J31" i="298"/>
  <c r="B31" i="298"/>
  <c r="J30" i="298"/>
  <c r="B30" i="298"/>
  <c r="J29" i="298"/>
  <c r="B29" i="298"/>
  <c r="J28" i="298"/>
  <c r="B28" i="298"/>
  <c r="J27" i="298"/>
  <c r="B27" i="298"/>
  <c r="J26" i="298"/>
  <c r="B26" i="298"/>
  <c r="J25" i="298"/>
  <c r="B25" i="298"/>
  <c r="J24" i="298"/>
  <c r="B24" i="298"/>
  <c r="J23" i="298"/>
  <c r="B23" i="298"/>
  <c r="J22" i="298"/>
  <c r="B22" i="298"/>
  <c r="J21" i="298"/>
  <c r="B21" i="298"/>
  <c r="J20" i="298"/>
  <c r="B20" i="298"/>
  <c r="J19" i="298"/>
  <c r="B19" i="298"/>
  <c r="J18" i="298"/>
  <c r="B18" i="298"/>
  <c r="J17" i="298"/>
  <c r="B17" i="298"/>
  <c r="J16" i="298"/>
  <c r="B16" i="298"/>
  <c r="J15" i="298"/>
  <c r="B15" i="298"/>
  <c r="L14" i="298"/>
  <c r="J14" i="298"/>
  <c r="B14" i="298"/>
  <c r="J13" i="298"/>
  <c r="B13" i="298"/>
  <c r="J12" i="298"/>
  <c r="B12" i="298"/>
  <c r="L11" i="298"/>
  <c r="J11" i="298"/>
  <c r="B11" i="298"/>
  <c r="J10" i="298"/>
  <c r="B10" i="298"/>
  <c r="B9" i="298"/>
  <c r="L8" i="298"/>
  <c r="B8" i="298"/>
  <c r="B7" i="298"/>
  <c r="B6" i="298"/>
  <c r="L5" i="298"/>
  <c r="B5" i="298"/>
  <c r="B4" i="298"/>
  <c r="J100" i="297"/>
  <c r="B100" i="297"/>
  <c r="H100" i="297" s="1"/>
  <c r="J99" i="297"/>
  <c r="B99" i="297"/>
  <c r="H99" i="297" s="1"/>
  <c r="J98" i="297"/>
  <c r="B98" i="297"/>
  <c r="H98" i="297" s="1"/>
  <c r="J97" i="297"/>
  <c r="B97" i="297"/>
  <c r="H97" i="297" s="1"/>
  <c r="J96" i="297"/>
  <c r="B96" i="297"/>
  <c r="H96" i="297" s="1"/>
  <c r="J95" i="297"/>
  <c r="B95" i="297"/>
  <c r="H95" i="297" s="1"/>
  <c r="J94" i="297"/>
  <c r="B94" i="297"/>
  <c r="H94" i="297" s="1"/>
  <c r="J93" i="297"/>
  <c r="B93" i="297"/>
  <c r="H93" i="297" s="1"/>
  <c r="J92" i="297"/>
  <c r="B92" i="297"/>
  <c r="H92" i="297" s="1"/>
  <c r="J91" i="297"/>
  <c r="B91" i="297"/>
  <c r="H91" i="297" s="1"/>
  <c r="J90" i="297"/>
  <c r="B90" i="297"/>
  <c r="H90" i="297" s="1"/>
  <c r="J89" i="297"/>
  <c r="B89" i="297"/>
  <c r="H89" i="297" s="1"/>
  <c r="J88" i="297"/>
  <c r="B88" i="297"/>
  <c r="H88" i="297" s="1"/>
  <c r="J87" i="297"/>
  <c r="B87" i="297"/>
  <c r="H87" i="297" s="1"/>
  <c r="J86" i="297"/>
  <c r="B86" i="297"/>
  <c r="H86" i="297" s="1"/>
  <c r="J85" i="297"/>
  <c r="B85" i="297"/>
  <c r="H85" i="297" s="1"/>
  <c r="J84" i="297"/>
  <c r="B84" i="297"/>
  <c r="H84" i="297" s="1"/>
  <c r="J83" i="297"/>
  <c r="B83" i="297"/>
  <c r="H83" i="297" s="1"/>
  <c r="J82" i="297"/>
  <c r="B82" i="297"/>
  <c r="H82" i="297" s="1"/>
  <c r="J81" i="297"/>
  <c r="B81" i="297"/>
  <c r="H81" i="297" s="1"/>
  <c r="J80" i="297"/>
  <c r="B80" i="297"/>
  <c r="H80" i="297" s="1"/>
  <c r="J79" i="297"/>
  <c r="B79" i="297"/>
  <c r="H79" i="297" s="1"/>
  <c r="J78" i="297"/>
  <c r="B78" i="297"/>
  <c r="H78" i="297" s="1"/>
  <c r="J77" i="297"/>
  <c r="B77" i="297"/>
  <c r="H77" i="297" s="1"/>
  <c r="J76" i="297"/>
  <c r="B76" i="297"/>
  <c r="H76" i="297" s="1"/>
  <c r="J75" i="297"/>
  <c r="B75" i="297"/>
  <c r="H75" i="297" s="1"/>
  <c r="J74" i="297"/>
  <c r="B74" i="297"/>
  <c r="H74" i="297" s="1"/>
  <c r="J73" i="297"/>
  <c r="B73" i="297"/>
  <c r="H73" i="297" s="1"/>
  <c r="J72" i="297"/>
  <c r="B72" i="297"/>
  <c r="H72" i="297" s="1"/>
  <c r="J71" i="297"/>
  <c r="B71" i="297"/>
  <c r="H71" i="297" s="1"/>
  <c r="J70" i="297"/>
  <c r="B70" i="297"/>
  <c r="H70" i="297" s="1"/>
  <c r="J69" i="297"/>
  <c r="B69" i="297"/>
  <c r="H69" i="297" s="1"/>
  <c r="J68" i="297"/>
  <c r="B68" i="297"/>
  <c r="H68" i="297" s="1"/>
  <c r="J67" i="297"/>
  <c r="B67" i="297"/>
  <c r="H67" i="297" s="1"/>
  <c r="J66" i="297"/>
  <c r="B66" i="297"/>
  <c r="H66" i="297" s="1"/>
  <c r="J65" i="297"/>
  <c r="B65" i="297"/>
  <c r="H65" i="297" s="1"/>
  <c r="J64" i="297"/>
  <c r="B64" i="297"/>
  <c r="H64" i="297" s="1"/>
  <c r="J63" i="297"/>
  <c r="B63" i="297"/>
  <c r="H63" i="297" s="1"/>
  <c r="J62" i="297"/>
  <c r="B62" i="297"/>
  <c r="H62" i="297" s="1"/>
  <c r="J61" i="297"/>
  <c r="B61" i="297"/>
  <c r="H61" i="297" s="1"/>
  <c r="J60" i="297"/>
  <c r="B60" i="297"/>
  <c r="H60" i="297" s="1"/>
  <c r="J59" i="297"/>
  <c r="B59" i="297"/>
  <c r="H59" i="297" s="1"/>
  <c r="J58" i="297"/>
  <c r="B58" i="297"/>
  <c r="H58" i="297" s="1"/>
  <c r="J57" i="297"/>
  <c r="B57" i="297"/>
  <c r="H57" i="297" s="1"/>
  <c r="J56" i="297"/>
  <c r="B56" i="297"/>
  <c r="H56" i="297" s="1"/>
  <c r="J55" i="297"/>
  <c r="B55" i="297"/>
  <c r="H55" i="297" s="1"/>
  <c r="J54" i="297"/>
  <c r="B54" i="297"/>
  <c r="H54" i="297" s="1"/>
  <c r="J53" i="297"/>
  <c r="B53" i="297"/>
  <c r="H53" i="297" s="1"/>
  <c r="J52" i="297"/>
  <c r="B52" i="297"/>
  <c r="H52" i="297" s="1"/>
  <c r="J51" i="297"/>
  <c r="B51" i="297"/>
  <c r="H51" i="297" s="1"/>
  <c r="J50" i="297"/>
  <c r="B50" i="297"/>
  <c r="H50" i="297" s="1"/>
  <c r="J49" i="297"/>
  <c r="B49" i="297"/>
  <c r="H49" i="297" s="1"/>
  <c r="J48" i="297"/>
  <c r="B48" i="297"/>
  <c r="H48" i="297" s="1"/>
  <c r="J47" i="297"/>
  <c r="B47" i="297"/>
  <c r="H47" i="297" s="1"/>
  <c r="J46" i="297"/>
  <c r="B46" i="297"/>
  <c r="H46" i="297" s="1"/>
  <c r="J45" i="297"/>
  <c r="B45" i="297"/>
  <c r="H45" i="297" s="1"/>
  <c r="J44" i="297"/>
  <c r="B44" i="297"/>
  <c r="H44" i="297" s="1"/>
  <c r="J43" i="297"/>
  <c r="B43" i="297"/>
  <c r="J42" i="297"/>
  <c r="B42" i="297"/>
  <c r="J41" i="297"/>
  <c r="B41" i="297"/>
  <c r="J40" i="297"/>
  <c r="B40" i="297"/>
  <c r="J39" i="297"/>
  <c r="B39" i="297"/>
  <c r="J38" i="297"/>
  <c r="B38" i="297"/>
  <c r="J37" i="297"/>
  <c r="B37" i="297"/>
  <c r="J36" i="297"/>
  <c r="B36" i="297"/>
  <c r="J35" i="297"/>
  <c r="B35" i="297"/>
  <c r="J34" i="297"/>
  <c r="B34" i="297"/>
  <c r="J33" i="297"/>
  <c r="B33" i="297"/>
  <c r="J32" i="297"/>
  <c r="B32" i="297"/>
  <c r="J31" i="297"/>
  <c r="B31" i="297"/>
  <c r="J30" i="297"/>
  <c r="B30" i="297"/>
  <c r="J29" i="297"/>
  <c r="B29" i="297"/>
  <c r="J28" i="297"/>
  <c r="B28" i="297"/>
  <c r="J27" i="297"/>
  <c r="B27" i="297"/>
  <c r="J26" i="297"/>
  <c r="B26" i="297"/>
  <c r="J25" i="297"/>
  <c r="B25" i="297"/>
  <c r="J24" i="297"/>
  <c r="B24" i="297"/>
  <c r="J23" i="297"/>
  <c r="B23" i="297"/>
  <c r="J22" i="297"/>
  <c r="B22" i="297"/>
  <c r="J21" i="297"/>
  <c r="B21" i="297"/>
  <c r="J20" i="297"/>
  <c r="B20" i="297"/>
  <c r="J19" i="297"/>
  <c r="B19" i="297"/>
  <c r="J18" i="297"/>
  <c r="B18" i="297"/>
  <c r="J17" i="297"/>
  <c r="B17" i="297"/>
  <c r="J16" i="297"/>
  <c r="B16" i="297"/>
  <c r="J15" i="297"/>
  <c r="B15" i="297"/>
  <c r="L14" i="297"/>
  <c r="B14" i="297"/>
  <c r="B13" i="297"/>
  <c r="B12" i="297"/>
  <c r="L11" i="297"/>
  <c r="B11" i="297"/>
  <c r="B10" i="297"/>
  <c r="J9" i="297"/>
  <c r="B9" i="297"/>
  <c r="L8" i="297"/>
  <c r="B8" i="297"/>
  <c r="J7" i="297"/>
  <c r="B7" i="297"/>
  <c r="J6" i="297"/>
  <c r="B6" i="297"/>
  <c r="L5" i="297"/>
  <c r="B5" i="297"/>
  <c r="B4" i="297"/>
  <c r="J100" i="296"/>
  <c r="B100" i="296"/>
  <c r="H100" i="296" s="1"/>
  <c r="J99" i="296"/>
  <c r="B99" i="296"/>
  <c r="H99" i="296" s="1"/>
  <c r="J98" i="296"/>
  <c r="B98" i="296"/>
  <c r="H98" i="296" s="1"/>
  <c r="J97" i="296"/>
  <c r="B97" i="296"/>
  <c r="H97" i="296" s="1"/>
  <c r="J96" i="296"/>
  <c r="B96" i="296"/>
  <c r="H96" i="296" s="1"/>
  <c r="J95" i="296"/>
  <c r="B95" i="296"/>
  <c r="H95" i="296" s="1"/>
  <c r="J94" i="296"/>
  <c r="B94" i="296"/>
  <c r="H94" i="296" s="1"/>
  <c r="J93" i="296"/>
  <c r="B93" i="296"/>
  <c r="H93" i="296" s="1"/>
  <c r="J92" i="296"/>
  <c r="B92" i="296"/>
  <c r="H92" i="296" s="1"/>
  <c r="J91" i="296"/>
  <c r="B91" i="296"/>
  <c r="H91" i="296" s="1"/>
  <c r="J90" i="296"/>
  <c r="B90" i="296"/>
  <c r="H90" i="296" s="1"/>
  <c r="J89" i="296"/>
  <c r="B89" i="296"/>
  <c r="H89" i="296" s="1"/>
  <c r="J88" i="296"/>
  <c r="B88" i="296"/>
  <c r="H88" i="296" s="1"/>
  <c r="J87" i="296"/>
  <c r="B87" i="296"/>
  <c r="H87" i="296" s="1"/>
  <c r="J86" i="296"/>
  <c r="B86" i="296"/>
  <c r="H86" i="296" s="1"/>
  <c r="J85" i="296"/>
  <c r="B85" i="296"/>
  <c r="H85" i="296" s="1"/>
  <c r="J84" i="296"/>
  <c r="B84" i="296"/>
  <c r="H84" i="296" s="1"/>
  <c r="J83" i="296"/>
  <c r="B83" i="296"/>
  <c r="H83" i="296" s="1"/>
  <c r="J82" i="296"/>
  <c r="B82" i="296"/>
  <c r="H82" i="296" s="1"/>
  <c r="J81" i="296"/>
  <c r="B81" i="296"/>
  <c r="H81" i="296" s="1"/>
  <c r="J80" i="296"/>
  <c r="B80" i="296"/>
  <c r="H80" i="296" s="1"/>
  <c r="J79" i="296"/>
  <c r="B79" i="296"/>
  <c r="H79" i="296" s="1"/>
  <c r="J78" i="296"/>
  <c r="B78" i="296"/>
  <c r="H78" i="296" s="1"/>
  <c r="J77" i="296"/>
  <c r="B77" i="296"/>
  <c r="H77" i="296" s="1"/>
  <c r="J76" i="296"/>
  <c r="B76" i="296"/>
  <c r="H76" i="296" s="1"/>
  <c r="J75" i="296"/>
  <c r="B75" i="296"/>
  <c r="H75" i="296" s="1"/>
  <c r="J74" i="296"/>
  <c r="B74" i="296"/>
  <c r="H74" i="296" s="1"/>
  <c r="J73" i="296"/>
  <c r="B73" i="296"/>
  <c r="H73" i="296" s="1"/>
  <c r="J72" i="296"/>
  <c r="B72" i="296"/>
  <c r="H72" i="296" s="1"/>
  <c r="J71" i="296"/>
  <c r="B71" i="296"/>
  <c r="H71" i="296" s="1"/>
  <c r="J70" i="296"/>
  <c r="B70" i="296"/>
  <c r="H70" i="296" s="1"/>
  <c r="J69" i="296"/>
  <c r="B69" i="296"/>
  <c r="H69" i="296" s="1"/>
  <c r="J68" i="296"/>
  <c r="B68" i="296"/>
  <c r="H68" i="296" s="1"/>
  <c r="J67" i="296"/>
  <c r="B67" i="296"/>
  <c r="H67" i="296" s="1"/>
  <c r="J66" i="296"/>
  <c r="B66" i="296"/>
  <c r="H66" i="296" s="1"/>
  <c r="J65" i="296"/>
  <c r="B65" i="296"/>
  <c r="H65" i="296" s="1"/>
  <c r="J64" i="296"/>
  <c r="B64" i="296"/>
  <c r="H64" i="296" s="1"/>
  <c r="J63" i="296"/>
  <c r="B63" i="296"/>
  <c r="H63" i="296" s="1"/>
  <c r="J62" i="296"/>
  <c r="B62" i="296"/>
  <c r="H62" i="296" s="1"/>
  <c r="J61" i="296"/>
  <c r="B61" i="296"/>
  <c r="H61" i="296" s="1"/>
  <c r="J60" i="296"/>
  <c r="B60" i="296"/>
  <c r="H60" i="296" s="1"/>
  <c r="J59" i="296"/>
  <c r="B59" i="296"/>
  <c r="H59" i="296" s="1"/>
  <c r="J58" i="296"/>
  <c r="B58" i="296"/>
  <c r="H58" i="296" s="1"/>
  <c r="J57" i="296"/>
  <c r="B57" i="296"/>
  <c r="H57" i="296" s="1"/>
  <c r="J56" i="296"/>
  <c r="B56" i="296"/>
  <c r="H56" i="296" s="1"/>
  <c r="J55" i="296"/>
  <c r="B55" i="296"/>
  <c r="H55" i="296" s="1"/>
  <c r="J54" i="296"/>
  <c r="B54" i="296"/>
  <c r="H54" i="296" s="1"/>
  <c r="J53" i="296"/>
  <c r="B53" i="296"/>
  <c r="H53" i="296" s="1"/>
  <c r="J52" i="296"/>
  <c r="B52" i="296"/>
  <c r="H52" i="296" s="1"/>
  <c r="J51" i="296"/>
  <c r="B51" i="296"/>
  <c r="H51" i="296" s="1"/>
  <c r="J50" i="296"/>
  <c r="B50" i="296"/>
  <c r="H50" i="296" s="1"/>
  <c r="J49" i="296"/>
  <c r="B49" i="296"/>
  <c r="H49" i="296" s="1"/>
  <c r="J48" i="296"/>
  <c r="B48" i="296"/>
  <c r="H48" i="296" s="1"/>
  <c r="J47" i="296"/>
  <c r="B47" i="296"/>
  <c r="H47" i="296" s="1"/>
  <c r="J46" i="296"/>
  <c r="B46" i="296"/>
  <c r="H46" i="296" s="1"/>
  <c r="J45" i="296"/>
  <c r="B45" i="296"/>
  <c r="H45" i="296" s="1"/>
  <c r="J44" i="296"/>
  <c r="B44" i="296"/>
  <c r="H44" i="296" s="1"/>
  <c r="J43" i="296"/>
  <c r="B43" i="296"/>
  <c r="J42" i="296"/>
  <c r="B42" i="296"/>
  <c r="J41" i="296"/>
  <c r="B41" i="296"/>
  <c r="J40" i="296"/>
  <c r="B40" i="296"/>
  <c r="J39" i="296"/>
  <c r="B39" i="296"/>
  <c r="J38" i="296"/>
  <c r="B38" i="296"/>
  <c r="J37" i="296"/>
  <c r="B37" i="296"/>
  <c r="J36" i="296"/>
  <c r="B36" i="296"/>
  <c r="J35" i="296"/>
  <c r="B35" i="296"/>
  <c r="J34" i="296"/>
  <c r="B34" i="296"/>
  <c r="J33" i="296"/>
  <c r="B33" i="296"/>
  <c r="J32" i="296"/>
  <c r="B32" i="296"/>
  <c r="J31" i="296"/>
  <c r="B31" i="296"/>
  <c r="J30" i="296"/>
  <c r="B30" i="296"/>
  <c r="J29" i="296"/>
  <c r="B29" i="296"/>
  <c r="J28" i="296"/>
  <c r="B28" i="296"/>
  <c r="J27" i="296"/>
  <c r="B27" i="296"/>
  <c r="J26" i="296"/>
  <c r="B26" i="296"/>
  <c r="J25" i="296"/>
  <c r="B25" i="296"/>
  <c r="J24" i="296"/>
  <c r="B24" i="296"/>
  <c r="J23" i="296"/>
  <c r="B23" i="296"/>
  <c r="J22" i="296"/>
  <c r="B22" i="296"/>
  <c r="J21" i="296"/>
  <c r="B21" i="296"/>
  <c r="J20" i="296"/>
  <c r="B20" i="296"/>
  <c r="J19" i="296"/>
  <c r="B19" i="296"/>
  <c r="J18" i="296"/>
  <c r="B18" i="296"/>
  <c r="J17" i="296"/>
  <c r="B17" i="296"/>
  <c r="J16" i="296"/>
  <c r="B16" i="296"/>
  <c r="J15" i="296"/>
  <c r="B15" i="296"/>
  <c r="L14" i="296"/>
  <c r="B14" i="296"/>
  <c r="B13" i="296"/>
  <c r="B12" i="296"/>
  <c r="L11" i="296"/>
  <c r="B11" i="296"/>
  <c r="B10" i="296"/>
  <c r="B9" i="296"/>
  <c r="L8" i="296"/>
  <c r="B8" i="296"/>
  <c r="B7" i="296"/>
  <c r="B6" i="296"/>
  <c r="L5" i="296"/>
  <c r="B5" i="296"/>
  <c r="B4" i="296"/>
  <c r="J100" i="295"/>
  <c r="B100" i="295"/>
  <c r="H100" i="295" s="1"/>
  <c r="J99" i="295"/>
  <c r="B99" i="295"/>
  <c r="H99" i="295" s="1"/>
  <c r="J98" i="295"/>
  <c r="B98" i="295"/>
  <c r="H98" i="295" s="1"/>
  <c r="J97" i="295"/>
  <c r="B97" i="295"/>
  <c r="H97" i="295" s="1"/>
  <c r="J96" i="295"/>
  <c r="B96" i="295"/>
  <c r="H96" i="295" s="1"/>
  <c r="J95" i="295"/>
  <c r="B95" i="295"/>
  <c r="H95" i="295" s="1"/>
  <c r="J94" i="295"/>
  <c r="B94" i="295"/>
  <c r="H94" i="295" s="1"/>
  <c r="J93" i="295"/>
  <c r="B93" i="295"/>
  <c r="H93" i="295" s="1"/>
  <c r="J92" i="295"/>
  <c r="B92" i="295"/>
  <c r="H92" i="295" s="1"/>
  <c r="J91" i="295"/>
  <c r="B91" i="295"/>
  <c r="H91" i="295" s="1"/>
  <c r="J90" i="295"/>
  <c r="B90" i="295"/>
  <c r="H90" i="295" s="1"/>
  <c r="J89" i="295"/>
  <c r="B89" i="295"/>
  <c r="H89" i="295" s="1"/>
  <c r="J88" i="295"/>
  <c r="B88" i="295"/>
  <c r="H88" i="295" s="1"/>
  <c r="J87" i="295"/>
  <c r="B87" i="295"/>
  <c r="H87" i="295" s="1"/>
  <c r="J86" i="295"/>
  <c r="B86" i="295"/>
  <c r="H86" i="295" s="1"/>
  <c r="J85" i="295"/>
  <c r="B85" i="295"/>
  <c r="H85" i="295" s="1"/>
  <c r="J84" i="295"/>
  <c r="B84" i="295"/>
  <c r="H84" i="295" s="1"/>
  <c r="J83" i="295"/>
  <c r="B83" i="295"/>
  <c r="H83" i="295" s="1"/>
  <c r="J82" i="295"/>
  <c r="B82" i="295"/>
  <c r="H82" i="295" s="1"/>
  <c r="J81" i="295"/>
  <c r="B81" i="295"/>
  <c r="H81" i="295" s="1"/>
  <c r="J80" i="295"/>
  <c r="B80" i="295"/>
  <c r="H80" i="295" s="1"/>
  <c r="J79" i="295"/>
  <c r="B79" i="295"/>
  <c r="H79" i="295" s="1"/>
  <c r="J78" i="295"/>
  <c r="B78" i="295"/>
  <c r="H78" i="295" s="1"/>
  <c r="J77" i="295"/>
  <c r="B77" i="295"/>
  <c r="H77" i="295" s="1"/>
  <c r="J76" i="295"/>
  <c r="B76" i="295"/>
  <c r="H76" i="295" s="1"/>
  <c r="J75" i="295"/>
  <c r="B75" i="295"/>
  <c r="H75" i="295" s="1"/>
  <c r="J74" i="295"/>
  <c r="B74" i="295"/>
  <c r="H74" i="295" s="1"/>
  <c r="J73" i="295"/>
  <c r="B73" i="295"/>
  <c r="H73" i="295" s="1"/>
  <c r="J72" i="295"/>
  <c r="B72" i="295"/>
  <c r="H72" i="295" s="1"/>
  <c r="J71" i="295"/>
  <c r="B71" i="295"/>
  <c r="H71" i="295" s="1"/>
  <c r="J70" i="295"/>
  <c r="B70" i="295"/>
  <c r="H70" i="295" s="1"/>
  <c r="J69" i="295"/>
  <c r="B69" i="295"/>
  <c r="H69" i="295" s="1"/>
  <c r="J68" i="295"/>
  <c r="B68" i="295"/>
  <c r="H68" i="295" s="1"/>
  <c r="J67" i="295"/>
  <c r="B67" i="295"/>
  <c r="H67" i="295" s="1"/>
  <c r="J66" i="295"/>
  <c r="B66" i="295"/>
  <c r="H66" i="295" s="1"/>
  <c r="J65" i="295"/>
  <c r="B65" i="295"/>
  <c r="H65" i="295" s="1"/>
  <c r="J64" i="295"/>
  <c r="B64" i="295"/>
  <c r="H64" i="295" s="1"/>
  <c r="J63" i="295"/>
  <c r="B63" i="295"/>
  <c r="H63" i="295" s="1"/>
  <c r="J62" i="295"/>
  <c r="B62" i="295"/>
  <c r="H62" i="295" s="1"/>
  <c r="J61" i="295"/>
  <c r="B61" i="295"/>
  <c r="H61" i="295" s="1"/>
  <c r="J60" i="295"/>
  <c r="B60" i="295"/>
  <c r="H60" i="295" s="1"/>
  <c r="J59" i="295"/>
  <c r="B59" i="295"/>
  <c r="H59" i="295" s="1"/>
  <c r="J58" i="295"/>
  <c r="B58" i="295"/>
  <c r="H58" i="295" s="1"/>
  <c r="J57" i="295"/>
  <c r="B57" i="295"/>
  <c r="H57" i="295" s="1"/>
  <c r="J56" i="295"/>
  <c r="B56" i="295"/>
  <c r="H56" i="295" s="1"/>
  <c r="J55" i="295"/>
  <c r="B55" i="295"/>
  <c r="H55" i="295" s="1"/>
  <c r="J54" i="295"/>
  <c r="B54" i="295"/>
  <c r="H54" i="295" s="1"/>
  <c r="J53" i="295"/>
  <c r="B53" i="295"/>
  <c r="H53" i="295" s="1"/>
  <c r="J52" i="295"/>
  <c r="B52" i="295"/>
  <c r="H52" i="295" s="1"/>
  <c r="J51" i="295"/>
  <c r="B51" i="295"/>
  <c r="H51" i="295" s="1"/>
  <c r="J50" i="295"/>
  <c r="B50" i="295"/>
  <c r="H50" i="295" s="1"/>
  <c r="J49" i="295"/>
  <c r="B49" i="295"/>
  <c r="H49" i="295" s="1"/>
  <c r="J48" i="295"/>
  <c r="B48" i="295"/>
  <c r="H48" i="295" s="1"/>
  <c r="J47" i="295"/>
  <c r="B47" i="295"/>
  <c r="H47" i="295" s="1"/>
  <c r="J46" i="295"/>
  <c r="B46" i="295"/>
  <c r="H46" i="295" s="1"/>
  <c r="J45" i="295"/>
  <c r="B45" i="295"/>
  <c r="H45" i="295" s="1"/>
  <c r="J44" i="295"/>
  <c r="B44" i="295"/>
  <c r="H44" i="295" s="1"/>
  <c r="J43" i="295"/>
  <c r="B43" i="295"/>
  <c r="J42" i="295"/>
  <c r="B42" i="295"/>
  <c r="J41" i="295"/>
  <c r="B41" i="295"/>
  <c r="J40" i="295"/>
  <c r="B40" i="295"/>
  <c r="J39" i="295"/>
  <c r="B39" i="295"/>
  <c r="J38" i="295"/>
  <c r="B38" i="295"/>
  <c r="J37" i="295"/>
  <c r="B37" i="295"/>
  <c r="J36" i="295"/>
  <c r="B36" i="295"/>
  <c r="J35" i="295"/>
  <c r="B35" i="295"/>
  <c r="J34" i="295"/>
  <c r="B34" i="295"/>
  <c r="J33" i="295"/>
  <c r="B33" i="295"/>
  <c r="J32" i="295"/>
  <c r="B32" i="295"/>
  <c r="J31" i="295"/>
  <c r="B31" i="295"/>
  <c r="J30" i="295"/>
  <c r="B30" i="295"/>
  <c r="J29" i="295"/>
  <c r="B29" i="295"/>
  <c r="J28" i="295"/>
  <c r="B28" i="295"/>
  <c r="J27" i="295"/>
  <c r="B27" i="295"/>
  <c r="J26" i="295"/>
  <c r="B26" i="295"/>
  <c r="J25" i="295"/>
  <c r="B25" i="295"/>
  <c r="J24" i="295"/>
  <c r="B24" i="295"/>
  <c r="J23" i="295"/>
  <c r="B23" i="295"/>
  <c r="J22" i="295"/>
  <c r="B22" i="295"/>
  <c r="J21" i="295"/>
  <c r="B21" i="295"/>
  <c r="J20" i="295"/>
  <c r="B20" i="295"/>
  <c r="J19" i="295"/>
  <c r="B19" i="295"/>
  <c r="J18" i="295"/>
  <c r="B18" i="295"/>
  <c r="J17" i="295"/>
  <c r="B17" i="295"/>
  <c r="J16" i="295"/>
  <c r="B16" i="295"/>
  <c r="J15" i="295"/>
  <c r="B15" i="295"/>
  <c r="L14" i="295"/>
  <c r="J14" i="295"/>
  <c r="B14" i="295"/>
  <c r="J13" i="295"/>
  <c r="B13" i="295"/>
  <c r="J12" i="295"/>
  <c r="B12" i="295"/>
  <c r="L11" i="295"/>
  <c r="J11" i="295"/>
  <c r="B11" i="295"/>
  <c r="J10" i="295"/>
  <c r="B10" i="295"/>
  <c r="J9" i="295"/>
  <c r="B9" i="295"/>
  <c r="L8" i="295"/>
  <c r="L5" i="295"/>
  <c r="B4" i="295"/>
  <c r="J100" i="294"/>
  <c r="B100" i="294"/>
  <c r="H100" i="294" s="1"/>
  <c r="J99" i="294"/>
  <c r="B99" i="294"/>
  <c r="H99" i="294" s="1"/>
  <c r="J98" i="294"/>
  <c r="B98" i="294"/>
  <c r="H98" i="294" s="1"/>
  <c r="J97" i="294"/>
  <c r="B97" i="294"/>
  <c r="H97" i="294" s="1"/>
  <c r="J96" i="294"/>
  <c r="B96" i="294"/>
  <c r="H96" i="294" s="1"/>
  <c r="J95" i="294"/>
  <c r="B95" i="294"/>
  <c r="H95" i="294" s="1"/>
  <c r="J94" i="294"/>
  <c r="B94" i="294"/>
  <c r="H94" i="294" s="1"/>
  <c r="J93" i="294"/>
  <c r="B93" i="294"/>
  <c r="H93" i="294" s="1"/>
  <c r="J92" i="294"/>
  <c r="B92" i="294"/>
  <c r="H92" i="294" s="1"/>
  <c r="J91" i="294"/>
  <c r="B91" i="294"/>
  <c r="H91" i="294" s="1"/>
  <c r="J90" i="294"/>
  <c r="B90" i="294"/>
  <c r="H90" i="294" s="1"/>
  <c r="J89" i="294"/>
  <c r="B89" i="294"/>
  <c r="H89" i="294" s="1"/>
  <c r="J88" i="294"/>
  <c r="B88" i="294"/>
  <c r="H88" i="294" s="1"/>
  <c r="J87" i="294"/>
  <c r="B87" i="294"/>
  <c r="H87" i="294" s="1"/>
  <c r="J86" i="294"/>
  <c r="B86" i="294"/>
  <c r="H86" i="294" s="1"/>
  <c r="J85" i="294"/>
  <c r="B85" i="294"/>
  <c r="H85" i="294" s="1"/>
  <c r="J84" i="294"/>
  <c r="B84" i="294"/>
  <c r="H84" i="294" s="1"/>
  <c r="J83" i="294"/>
  <c r="B83" i="294"/>
  <c r="H83" i="294" s="1"/>
  <c r="J82" i="294"/>
  <c r="B82" i="294"/>
  <c r="H82" i="294" s="1"/>
  <c r="J81" i="294"/>
  <c r="B81" i="294"/>
  <c r="H81" i="294" s="1"/>
  <c r="J80" i="294"/>
  <c r="B80" i="294"/>
  <c r="H80" i="294" s="1"/>
  <c r="J79" i="294"/>
  <c r="B79" i="294"/>
  <c r="H79" i="294" s="1"/>
  <c r="J78" i="294"/>
  <c r="B78" i="294"/>
  <c r="H78" i="294" s="1"/>
  <c r="J77" i="294"/>
  <c r="B77" i="294"/>
  <c r="H77" i="294" s="1"/>
  <c r="J76" i="294"/>
  <c r="B76" i="294"/>
  <c r="H76" i="294" s="1"/>
  <c r="J75" i="294"/>
  <c r="B75" i="294"/>
  <c r="H75" i="294" s="1"/>
  <c r="J74" i="294"/>
  <c r="B74" i="294"/>
  <c r="H74" i="294" s="1"/>
  <c r="J73" i="294"/>
  <c r="B73" i="294"/>
  <c r="H73" i="294" s="1"/>
  <c r="J72" i="294"/>
  <c r="B72" i="294"/>
  <c r="H72" i="294" s="1"/>
  <c r="J71" i="294"/>
  <c r="B71" i="294"/>
  <c r="H71" i="294" s="1"/>
  <c r="J70" i="294"/>
  <c r="B70" i="294"/>
  <c r="H70" i="294" s="1"/>
  <c r="J69" i="294"/>
  <c r="B69" i="294"/>
  <c r="H69" i="294" s="1"/>
  <c r="J68" i="294"/>
  <c r="B68" i="294"/>
  <c r="H68" i="294" s="1"/>
  <c r="J67" i="294"/>
  <c r="B67" i="294"/>
  <c r="H67" i="294" s="1"/>
  <c r="J66" i="294"/>
  <c r="B66" i="294"/>
  <c r="H66" i="294" s="1"/>
  <c r="J65" i="294"/>
  <c r="B65" i="294"/>
  <c r="H65" i="294" s="1"/>
  <c r="J64" i="294"/>
  <c r="B64" i="294"/>
  <c r="H64" i="294" s="1"/>
  <c r="J63" i="294"/>
  <c r="B63" i="294"/>
  <c r="H63" i="294" s="1"/>
  <c r="J62" i="294"/>
  <c r="B62" i="294"/>
  <c r="H62" i="294" s="1"/>
  <c r="J61" i="294"/>
  <c r="B61" i="294"/>
  <c r="H61" i="294" s="1"/>
  <c r="J60" i="294"/>
  <c r="B60" i="294"/>
  <c r="H60" i="294" s="1"/>
  <c r="J59" i="294"/>
  <c r="B59" i="294"/>
  <c r="H59" i="294" s="1"/>
  <c r="J58" i="294"/>
  <c r="B58" i="294"/>
  <c r="H58" i="294" s="1"/>
  <c r="J57" i="294"/>
  <c r="B57" i="294"/>
  <c r="H57" i="294" s="1"/>
  <c r="J56" i="294"/>
  <c r="B56" i="294"/>
  <c r="H56" i="294" s="1"/>
  <c r="J55" i="294"/>
  <c r="B55" i="294"/>
  <c r="H55" i="294" s="1"/>
  <c r="J54" i="294"/>
  <c r="B54" i="294"/>
  <c r="H54" i="294" s="1"/>
  <c r="J53" i="294"/>
  <c r="B53" i="294"/>
  <c r="H53" i="294" s="1"/>
  <c r="J52" i="294"/>
  <c r="B52" i="294"/>
  <c r="H52" i="294" s="1"/>
  <c r="J51" i="294"/>
  <c r="B51" i="294"/>
  <c r="H51" i="294" s="1"/>
  <c r="J50" i="294"/>
  <c r="B50" i="294"/>
  <c r="H50" i="294" s="1"/>
  <c r="J49" i="294"/>
  <c r="B49" i="294"/>
  <c r="H49" i="294" s="1"/>
  <c r="J48" i="294"/>
  <c r="B48" i="294"/>
  <c r="H48" i="294" s="1"/>
  <c r="J47" i="294"/>
  <c r="B47" i="294"/>
  <c r="H47" i="294" s="1"/>
  <c r="J46" i="294"/>
  <c r="B46" i="294"/>
  <c r="H46" i="294" s="1"/>
  <c r="J45" i="294"/>
  <c r="B45" i="294"/>
  <c r="H45" i="294" s="1"/>
  <c r="J44" i="294"/>
  <c r="B44" i="294"/>
  <c r="H44" i="294" s="1"/>
  <c r="J43" i="294"/>
  <c r="B43" i="294"/>
  <c r="J42" i="294"/>
  <c r="B42" i="294"/>
  <c r="J41" i="294"/>
  <c r="B41" i="294"/>
  <c r="J40" i="294"/>
  <c r="B40" i="294"/>
  <c r="J39" i="294"/>
  <c r="B39" i="294"/>
  <c r="J38" i="294"/>
  <c r="B38" i="294"/>
  <c r="J37" i="294"/>
  <c r="B37" i="294"/>
  <c r="J36" i="294"/>
  <c r="B36" i="294"/>
  <c r="J35" i="294"/>
  <c r="B35" i="294"/>
  <c r="J34" i="294"/>
  <c r="B34" i="294"/>
  <c r="J33" i="294"/>
  <c r="B33" i="294"/>
  <c r="J32" i="294"/>
  <c r="B32" i="294"/>
  <c r="J31" i="294"/>
  <c r="B31" i="294"/>
  <c r="J30" i="294"/>
  <c r="B30" i="294"/>
  <c r="J29" i="294"/>
  <c r="B29" i="294"/>
  <c r="J28" i="294"/>
  <c r="B28" i="294"/>
  <c r="J27" i="294"/>
  <c r="B27" i="294"/>
  <c r="J26" i="294"/>
  <c r="B26" i="294"/>
  <c r="J25" i="294"/>
  <c r="B25" i="294"/>
  <c r="J24" i="294"/>
  <c r="B24" i="294"/>
  <c r="J23" i="294"/>
  <c r="B23" i="294"/>
  <c r="J22" i="294"/>
  <c r="B22" i="294"/>
  <c r="J21" i="294"/>
  <c r="B21" i="294"/>
  <c r="J20" i="294"/>
  <c r="B20" i="294"/>
  <c r="J19" i="294"/>
  <c r="B19" i="294"/>
  <c r="J18" i="294"/>
  <c r="B18" i="294"/>
  <c r="J17" i="294"/>
  <c r="B17" i="294"/>
  <c r="J16" i="294"/>
  <c r="B16" i="294"/>
  <c r="J15" i="294"/>
  <c r="B15" i="294"/>
  <c r="L14" i="294"/>
  <c r="J14" i="294"/>
  <c r="B14" i="294"/>
  <c r="J13" i="294"/>
  <c r="B13" i="294"/>
  <c r="J12" i="294"/>
  <c r="B12" i="294"/>
  <c r="L11" i="294"/>
  <c r="J11" i="294"/>
  <c r="B11" i="294"/>
  <c r="J10" i="294"/>
  <c r="B10" i="294"/>
  <c r="J9" i="294"/>
  <c r="B9" i="294"/>
  <c r="L8" i="294"/>
  <c r="J8" i="294"/>
  <c r="B8" i="294"/>
  <c r="J7" i="294"/>
  <c r="B7" i="294"/>
  <c r="J6" i="294"/>
  <c r="B6" i="294"/>
  <c r="L5" i="294"/>
  <c r="B5" i="294"/>
  <c r="B4" i="294"/>
  <c r="J100" i="293"/>
  <c r="B100" i="293"/>
  <c r="H100" i="293" s="1"/>
  <c r="J99" i="293"/>
  <c r="B99" i="293"/>
  <c r="H99" i="293" s="1"/>
  <c r="J98" i="293"/>
  <c r="B98" i="293"/>
  <c r="H98" i="293" s="1"/>
  <c r="J97" i="293"/>
  <c r="B97" i="293"/>
  <c r="H97" i="293" s="1"/>
  <c r="J96" i="293"/>
  <c r="B96" i="293"/>
  <c r="H96" i="293" s="1"/>
  <c r="J95" i="293"/>
  <c r="B95" i="293"/>
  <c r="H95" i="293" s="1"/>
  <c r="J94" i="293"/>
  <c r="B94" i="293"/>
  <c r="H94" i="293" s="1"/>
  <c r="J93" i="293"/>
  <c r="B93" i="293"/>
  <c r="H93" i="293" s="1"/>
  <c r="J92" i="293"/>
  <c r="B92" i="293"/>
  <c r="H92" i="293" s="1"/>
  <c r="J91" i="293"/>
  <c r="B91" i="293"/>
  <c r="H91" i="293" s="1"/>
  <c r="J90" i="293"/>
  <c r="B90" i="293"/>
  <c r="H90" i="293" s="1"/>
  <c r="J89" i="293"/>
  <c r="B89" i="293"/>
  <c r="H89" i="293" s="1"/>
  <c r="J88" i="293"/>
  <c r="B88" i="293"/>
  <c r="H88" i="293" s="1"/>
  <c r="J87" i="293"/>
  <c r="B87" i="293"/>
  <c r="H87" i="293" s="1"/>
  <c r="J86" i="293"/>
  <c r="B86" i="293"/>
  <c r="H86" i="293" s="1"/>
  <c r="J85" i="293"/>
  <c r="B85" i="293"/>
  <c r="H85" i="293" s="1"/>
  <c r="J84" i="293"/>
  <c r="B84" i="293"/>
  <c r="H84" i="293" s="1"/>
  <c r="J83" i="293"/>
  <c r="B83" i="293"/>
  <c r="H83" i="293" s="1"/>
  <c r="J82" i="293"/>
  <c r="B82" i="293"/>
  <c r="H82" i="293" s="1"/>
  <c r="J81" i="293"/>
  <c r="B81" i="293"/>
  <c r="H81" i="293" s="1"/>
  <c r="J80" i="293"/>
  <c r="B80" i="293"/>
  <c r="H80" i="293" s="1"/>
  <c r="J79" i="293"/>
  <c r="B79" i="293"/>
  <c r="H79" i="293" s="1"/>
  <c r="J78" i="293"/>
  <c r="B78" i="293"/>
  <c r="H78" i="293" s="1"/>
  <c r="J77" i="293"/>
  <c r="B77" i="293"/>
  <c r="H77" i="293" s="1"/>
  <c r="J76" i="293"/>
  <c r="B76" i="293"/>
  <c r="H76" i="293" s="1"/>
  <c r="J75" i="293"/>
  <c r="B75" i="293"/>
  <c r="H75" i="293" s="1"/>
  <c r="J74" i="293"/>
  <c r="B74" i="293"/>
  <c r="H74" i="293" s="1"/>
  <c r="J73" i="293"/>
  <c r="B73" i="293"/>
  <c r="H73" i="293" s="1"/>
  <c r="J72" i="293"/>
  <c r="B72" i="293"/>
  <c r="H72" i="293" s="1"/>
  <c r="J71" i="293"/>
  <c r="B71" i="293"/>
  <c r="H71" i="293" s="1"/>
  <c r="J70" i="293"/>
  <c r="B70" i="293"/>
  <c r="H70" i="293" s="1"/>
  <c r="J69" i="293"/>
  <c r="B69" i="293"/>
  <c r="H69" i="293" s="1"/>
  <c r="J68" i="293"/>
  <c r="B68" i="293"/>
  <c r="H68" i="293" s="1"/>
  <c r="J67" i="293"/>
  <c r="B67" i="293"/>
  <c r="H67" i="293" s="1"/>
  <c r="J66" i="293"/>
  <c r="B66" i="293"/>
  <c r="H66" i="293" s="1"/>
  <c r="J65" i="293"/>
  <c r="B65" i="293"/>
  <c r="H65" i="293" s="1"/>
  <c r="J64" i="293"/>
  <c r="B64" i="293"/>
  <c r="H64" i="293" s="1"/>
  <c r="J63" i="293"/>
  <c r="B63" i="293"/>
  <c r="H63" i="293" s="1"/>
  <c r="J62" i="293"/>
  <c r="B62" i="293"/>
  <c r="H62" i="293" s="1"/>
  <c r="J61" i="293"/>
  <c r="B61" i="293"/>
  <c r="H61" i="293" s="1"/>
  <c r="J60" i="293"/>
  <c r="B60" i="293"/>
  <c r="H60" i="293" s="1"/>
  <c r="J59" i="293"/>
  <c r="B59" i="293"/>
  <c r="H59" i="293" s="1"/>
  <c r="J58" i="293"/>
  <c r="B58" i="293"/>
  <c r="H58" i="293" s="1"/>
  <c r="J57" i="293"/>
  <c r="B57" i="293"/>
  <c r="H57" i="293" s="1"/>
  <c r="J56" i="293"/>
  <c r="B56" i="293"/>
  <c r="H56" i="293" s="1"/>
  <c r="J55" i="293"/>
  <c r="B55" i="293"/>
  <c r="H55" i="293" s="1"/>
  <c r="J54" i="293"/>
  <c r="B54" i="293"/>
  <c r="H54" i="293" s="1"/>
  <c r="J53" i="293"/>
  <c r="B53" i="293"/>
  <c r="H53" i="293" s="1"/>
  <c r="J52" i="293"/>
  <c r="B52" i="293"/>
  <c r="H52" i="293" s="1"/>
  <c r="J51" i="293"/>
  <c r="B51" i="293"/>
  <c r="H51" i="293" s="1"/>
  <c r="J50" i="293"/>
  <c r="B50" i="293"/>
  <c r="H50" i="293" s="1"/>
  <c r="J49" i="293"/>
  <c r="B49" i="293"/>
  <c r="H49" i="293" s="1"/>
  <c r="J48" i="293"/>
  <c r="B48" i="293"/>
  <c r="H48" i="293" s="1"/>
  <c r="J47" i="293"/>
  <c r="B47" i="293"/>
  <c r="H47" i="293" s="1"/>
  <c r="J46" i="293"/>
  <c r="B46" i="293"/>
  <c r="H46" i="293" s="1"/>
  <c r="J45" i="293"/>
  <c r="B45" i="293"/>
  <c r="H45" i="293" s="1"/>
  <c r="J44" i="293"/>
  <c r="B44" i="293"/>
  <c r="H44" i="293" s="1"/>
  <c r="J43" i="293"/>
  <c r="B43" i="293"/>
  <c r="J42" i="293"/>
  <c r="B42" i="293"/>
  <c r="J41" i="293"/>
  <c r="B41" i="293"/>
  <c r="J40" i="293"/>
  <c r="B40" i="293"/>
  <c r="J39" i="293"/>
  <c r="B39" i="293"/>
  <c r="J38" i="293"/>
  <c r="B38" i="293"/>
  <c r="J37" i="293"/>
  <c r="B37" i="293"/>
  <c r="J36" i="293"/>
  <c r="B36" i="293"/>
  <c r="J35" i="293"/>
  <c r="B35" i="293"/>
  <c r="J34" i="293"/>
  <c r="B34" i="293"/>
  <c r="J33" i="293"/>
  <c r="B33" i="293"/>
  <c r="J32" i="293"/>
  <c r="B32" i="293"/>
  <c r="K31" i="293"/>
  <c r="J31" i="293"/>
  <c r="B31" i="293"/>
  <c r="K30" i="293"/>
  <c r="J30" i="293"/>
  <c r="B30" i="293"/>
  <c r="K29" i="293"/>
  <c r="J29" i="293"/>
  <c r="B29" i="293"/>
  <c r="K28" i="293"/>
  <c r="J28" i="293"/>
  <c r="B28" i="293"/>
  <c r="K27" i="293"/>
  <c r="J27" i="293"/>
  <c r="B27" i="293"/>
  <c r="K26" i="293"/>
  <c r="J26" i="293"/>
  <c r="B26" i="293"/>
  <c r="K25" i="293"/>
  <c r="J25" i="293"/>
  <c r="B25" i="293"/>
  <c r="K24" i="293"/>
  <c r="J24" i="293"/>
  <c r="B24" i="293"/>
  <c r="K23" i="293"/>
  <c r="J23" i="293"/>
  <c r="B23" i="293"/>
  <c r="K22" i="293"/>
  <c r="J22" i="293"/>
  <c r="B22" i="293"/>
  <c r="K21" i="293"/>
  <c r="J21" i="293"/>
  <c r="B21" i="293"/>
  <c r="K20" i="293"/>
  <c r="J20" i="293"/>
  <c r="B20" i="293"/>
  <c r="K19" i="293"/>
  <c r="J19" i="293"/>
  <c r="B19" i="293"/>
  <c r="K18" i="293"/>
  <c r="J18" i="293"/>
  <c r="B18" i="293"/>
  <c r="K17" i="293"/>
  <c r="J17" i="293"/>
  <c r="B17" i="293"/>
  <c r="K16" i="293"/>
  <c r="J16" i="293"/>
  <c r="B16" i="293"/>
  <c r="K15" i="293"/>
  <c r="J15" i="293"/>
  <c r="B15" i="293"/>
  <c r="L14" i="293"/>
  <c r="K14" i="293"/>
  <c r="J14" i="293"/>
  <c r="B14" i="293"/>
  <c r="K13" i="293"/>
  <c r="J13" i="293"/>
  <c r="B13" i="293"/>
  <c r="K12" i="293"/>
  <c r="J12" i="293"/>
  <c r="B12" i="293"/>
  <c r="L11" i="293"/>
  <c r="K11" i="293"/>
  <c r="J11" i="293"/>
  <c r="B11" i="293"/>
  <c r="K10" i="293"/>
  <c r="J10" i="293"/>
  <c r="B10" i="293"/>
  <c r="K9" i="293"/>
  <c r="J9" i="293"/>
  <c r="B9" i="293"/>
  <c r="L8" i="293"/>
  <c r="J8" i="293"/>
  <c r="B8" i="293"/>
  <c r="J7" i="293"/>
  <c r="B7" i="293"/>
  <c r="B6" i="293"/>
  <c r="L5" i="293"/>
  <c r="B5" i="293"/>
  <c r="B4" i="293"/>
  <c r="J100" i="292"/>
  <c r="B100" i="292"/>
  <c r="H100" i="292" s="1"/>
  <c r="J99" i="292"/>
  <c r="B99" i="292"/>
  <c r="H99" i="292" s="1"/>
  <c r="J98" i="292"/>
  <c r="B98" i="292"/>
  <c r="H98" i="292" s="1"/>
  <c r="J97" i="292"/>
  <c r="B97" i="292"/>
  <c r="H97" i="292" s="1"/>
  <c r="J96" i="292"/>
  <c r="B96" i="292"/>
  <c r="H96" i="292" s="1"/>
  <c r="J95" i="292"/>
  <c r="B95" i="292"/>
  <c r="H95" i="292" s="1"/>
  <c r="J94" i="292"/>
  <c r="B94" i="292"/>
  <c r="H94" i="292" s="1"/>
  <c r="J93" i="292"/>
  <c r="B93" i="292"/>
  <c r="H93" i="292" s="1"/>
  <c r="J92" i="292"/>
  <c r="B92" i="292"/>
  <c r="H92" i="292" s="1"/>
  <c r="J91" i="292"/>
  <c r="B91" i="292"/>
  <c r="H91" i="292" s="1"/>
  <c r="J90" i="292"/>
  <c r="B90" i="292"/>
  <c r="H90" i="292" s="1"/>
  <c r="J89" i="292"/>
  <c r="B89" i="292"/>
  <c r="H89" i="292" s="1"/>
  <c r="J88" i="292"/>
  <c r="B88" i="292"/>
  <c r="H88" i="292" s="1"/>
  <c r="J87" i="292"/>
  <c r="B87" i="292"/>
  <c r="H87" i="292" s="1"/>
  <c r="J86" i="292"/>
  <c r="B86" i="292"/>
  <c r="H86" i="292" s="1"/>
  <c r="J85" i="292"/>
  <c r="B85" i="292"/>
  <c r="H85" i="292" s="1"/>
  <c r="J84" i="292"/>
  <c r="B84" i="292"/>
  <c r="H84" i="292" s="1"/>
  <c r="J83" i="292"/>
  <c r="B83" i="292"/>
  <c r="H83" i="292" s="1"/>
  <c r="J82" i="292"/>
  <c r="B82" i="292"/>
  <c r="H82" i="292" s="1"/>
  <c r="J81" i="292"/>
  <c r="B81" i="292"/>
  <c r="H81" i="292" s="1"/>
  <c r="J80" i="292"/>
  <c r="B80" i="292"/>
  <c r="H80" i="292" s="1"/>
  <c r="J79" i="292"/>
  <c r="B79" i="292"/>
  <c r="H79" i="292" s="1"/>
  <c r="J78" i="292"/>
  <c r="B78" i="292"/>
  <c r="H78" i="292" s="1"/>
  <c r="J77" i="292"/>
  <c r="B77" i="292"/>
  <c r="H77" i="292" s="1"/>
  <c r="J76" i="292"/>
  <c r="B76" i="292"/>
  <c r="H76" i="292" s="1"/>
  <c r="J75" i="292"/>
  <c r="B75" i="292"/>
  <c r="H75" i="292" s="1"/>
  <c r="J74" i="292"/>
  <c r="B74" i="292"/>
  <c r="H74" i="292" s="1"/>
  <c r="J73" i="292"/>
  <c r="B73" i="292"/>
  <c r="H73" i="292" s="1"/>
  <c r="J72" i="292"/>
  <c r="B72" i="292"/>
  <c r="H72" i="292" s="1"/>
  <c r="J71" i="292"/>
  <c r="B71" i="292"/>
  <c r="H71" i="292" s="1"/>
  <c r="J70" i="292"/>
  <c r="B70" i="292"/>
  <c r="H70" i="292" s="1"/>
  <c r="J69" i="292"/>
  <c r="B69" i="292"/>
  <c r="H69" i="292" s="1"/>
  <c r="J68" i="292"/>
  <c r="B68" i="292"/>
  <c r="H68" i="292" s="1"/>
  <c r="J67" i="292"/>
  <c r="B67" i="292"/>
  <c r="H67" i="292" s="1"/>
  <c r="J66" i="292"/>
  <c r="B66" i="292"/>
  <c r="H66" i="292" s="1"/>
  <c r="J65" i="292"/>
  <c r="B65" i="292"/>
  <c r="H65" i="292" s="1"/>
  <c r="J64" i="292"/>
  <c r="B64" i="292"/>
  <c r="H64" i="292" s="1"/>
  <c r="J63" i="292"/>
  <c r="B63" i="292"/>
  <c r="H63" i="292" s="1"/>
  <c r="J62" i="292"/>
  <c r="B62" i="292"/>
  <c r="H62" i="292" s="1"/>
  <c r="J61" i="292"/>
  <c r="B61" i="292"/>
  <c r="H61" i="292" s="1"/>
  <c r="J60" i="292"/>
  <c r="B60" i="292"/>
  <c r="H60" i="292" s="1"/>
  <c r="J59" i="292"/>
  <c r="B59" i="292"/>
  <c r="H59" i="292" s="1"/>
  <c r="J58" i="292"/>
  <c r="B58" i="292"/>
  <c r="H58" i="292" s="1"/>
  <c r="J57" i="292"/>
  <c r="B57" i="292"/>
  <c r="H57" i="292" s="1"/>
  <c r="J56" i="292"/>
  <c r="B56" i="292"/>
  <c r="H56" i="292" s="1"/>
  <c r="J55" i="292"/>
  <c r="B55" i="292"/>
  <c r="H55" i="292" s="1"/>
  <c r="J54" i="292"/>
  <c r="B54" i="292"/>
  <c r="H54" i="292" s="1"/>
  <c r="J53" i="292"/>
  <c r="B53" i="292"/>
  <c r="H53" i="292" s="1"/>
  <c r="J52" i="292"/>
  <c r="B52" i="292"/>
  <c r="H52" i="292" s="1"/>
  <c r="J51" i="292"/>
  <c r="B51" i="292"/>
  <c r="H51" i="292" s="1"/>
  <c r="J50" i="292"/>
  <c r="B50" i="292"/>
  <c r="H50" i="292" s="1"/>
  <c r="J49" i="292"/>
  <c r="B49" i="292"/>
  <c r="H49" i="292" s="1"/>
  <c r="J48" i="292"/>
  <c r="B48" i="292"/>
  <c r="H48" i="292" s="1"/>
  <c r="J47" i="292"/>
  <c r="B47" i="292"/>
  <c r="H47" i="292" s="1"/>
  <c r="J46" i="292"/>
  <c r="B46" i="292"/>
  <c r="H46" i="292" s="1"/>
  <c r="J45" i="292"/>
  <c r="B45" i="292"/>
  <c r="H45" i="292" s="1"/>
  <c r="J44" i="292"/>
  <c r="B44" i="292"/>
  <c r="H44" i="292" s="1"/>
  <c r="J43" i="292"/>
  <c r="B43" i="292"/>
  <c r="J42" i="292"/>
  <c r="B42" i="292"/>
  <c r="J41" i="292"/>
  <c r="B41" i="292"/>
  <c r="J40" i="292"/>
  <c r="B40" i="292"/>
  <c r="J39" i="292"/>
  <c r="B39" i="292"/>
  <c r="J38" i="292"/>
  <c r="B38" i="292"/>
  <c r="J37" i="292"/>
  <c r="B37" i="292"/>
  <c r="J36" i="292"/>
  <c r="B36" i="292"/>
  <c r="J35" i="292"/>
  <c r="B35" i="292"/>
  <c r="J34" i="292"/>
  <c r="B34" i="292"/>
  <c r="J33" i="292"/>
  <c r="B33" i="292"/>
  <c r="J32" i="292"/>
  <c r="B32" i="292"/>
  <c r="K31" i="292"/>
  <c r="J31" i="292"/>
  <c r="B31" i="292"/>
  <c r="K30" i="292"/>
  <c r="J30" i="292"/>
  <c r="B30" i="292"/>
  <c r="K29" i="292"/>
  <c r="J29" i="292"/>
  <c r="B29" i="292"/>
  <c r="K28" i="292"/>
  <c r="J28" i="292"/>
  <c r="B28" i="292"/>
  <c r="K27" i="292"/>
  <c r="J27" i="292"/>
  <c r="B27" i="292"/>
  <c r="K26" i="292"/>
  <c r="J26" i="292"/>
  <c r="B26" i="292"/>
  <c r="K25" i="292"/>
  <c r="J25" i="292"/>
  <c r="B25" i="292"/>
  <c r="K24" i="292"/>
  <c r="J24" i="292"/>
  <c r="B24" i="292"/>
  <c r="K23" i="292"/>
  <c r="J23" i="292"/>
  <c r="B23" i="292"/>
  <c r="K22" i="292"/>
  <c r="J22" i="292"/>
  <c r="B22" i="292"/>
  <c r="K21" i="292"/>
  <c r="J21" i="292"/>
  <c r="B21" i="292"/>
  <c r="K20" i="292"/>
  <c r="J20" i="292"/>
  <c r="B20" i="292"/>
  <c r="K19" i="292"/>
  <c r="J19" i="292"/>
  <c r="B19" i="292"/>
  <c r="K18" i="292"/>
  <c r="J18" i="292"/>
  <c r="B18" i="292"/>
  <c r="K17" i="292"/>
  <c r="J17" i="292"/>
  <c r="B17" i="292"/>
  <c r="K16" i="292"/>
  <c r="J16" i="292"/>
  <c r="B16" i="292"/>
  <c r="K15" i="292"/>
  <c r="J15" i="292"/>
  <c r="B15" i="292"/>
  <c r="L14" i="292"/>
  <c r="K14" i="292"/>
  <c r="J14" i="292"/>
  <c r="B14" i="292"/>
  <c r="K13" i="292"/>
  <c r="J13" i="292"/>
  <c r="B13" i="292"/>
  <c r="K12" i="292"/>
  <c r="J12" i="292"/>
  <c r="B12" i="292"/>
  <c r="L11" i="292"/>
  <c r="K11" i="292"/>
  <c r="J11" i="292"/>
  <c r="B11" i="292"/>
  <c r="K10" i="292"/>
  <c r="J10" i="292"/>
  <c r="B10" i="292"/>
  <c r="K9" i="292"/>
  <c r="J9" i="292"/>
  <c r="B9" i="292"/>
  <c r="L8" i="292"/>
  <c r="J8" i="292"/>
  <c r="B8" i="292"/>
  <c r="J7" i="292"/>
  <c r="B7" i="292"/>
  <c r="B6" i="292"/>
  <c r="L5" i="292"/>
  <c r="B5" i="292"/>
  <c r="B4" i="292"/>
  <c r="J100" i="291"/>
  <c r="B100" i="291"/>
  <c r="H100" i="291" s="1"/>
  <c r="J99" i="291"/>
  <c r="B99" i="291"/>
  <c r="H99" i="291" s="1"/>
  <c r="J98" i="291"/>
  <c r="B98" i="291"/>
  <c r="H98" i="291" s="1"/>
  <c r="J97" i="291"/>
  <c r="B97" i="291"/>
  <c r="H97" i="291" s="1"/>
  <c r="J96" i="291"/>
  <c r="B96" i="291"/>
  <c r="H96" i="291" s="1"/>
  <c r="J95" i="291"/>
  <c r="B95" i="291"/>
  <c r="H95" i="291" s="1"/>
  <c r="J94" i="291"/>
  <c r="B94" i="291"/>
  <c r="H94" i="291" s="1"/>
  <c r="J93" i="291"/>
  <c r="B93" i="291"/>
  <c r="H93" i="291" s="1"/>
  <c r="J92" i="291"/>
  <c r="B92" i="291"/>
  <c r="H92" i="291" s="1"/>
  <c r="J91" i="291"/>
  <c r="B91" i="291"/>
  <c r="H91" i="291" s="1"/>
  <c r="J90" i="291"/>
  <c r="B90" i="291"/>
  <c r="H90" i="291" s="1"/>
  <c r="J89" i="291"/>
  <c r="B89" i="291"/>
  <c r="H89" i="291" s="1"/>
  <c r="J88" i="291"/>
  <c r="B88" i="291"/>
  <c r="H88" i="291" s="1"/>
  <c r="J87" i="291"/>
  <c r="B87" i="291"/>
  <c r="H87" i="291" s="1"/>
  <c r="J86" i="291"/>
  <c r="B86" i="291"/>
  <c r="H86" i="291" s="1"/>
  <c r="J85" i="291"/>
  <c r="B85" i="291"/>
  <c r="H85" i="291" s="1"/>
  <c r="J84" i="291"/>
  <c r="B84" i="291"/>
  <c r="H84" i="291" s="1"/>
  <c r="J83" i="291"/>
  <c r="B83" i="291"/>
  <c r="H83" i="291" s="1"/>
  <c r="J82" i="291"/>
  <c r="B82" i="291"/>
  <c r="H82" i="291" s="1"/>
  <c r="J81" i="291"/>
  <c r="B81" i="291"/>
  <c r="H81" i="291" s="1"/>
  <c r="J80" i="291"/>
  <c r="B80" i="291"/>
  <c r="H80" i="291" s="1"/>
  <c r="J79" i="291"/>
  <c r="B79" i="291"/>
  <c r="H79" i="291" s="1"/>
  <c r="J78" i="291"/>
  <c r="B78" i="291"/>
  <c r="H78" i="291" s="1"/>
  <c r="J77" i="291"/>
  <c r="B77" i="291"/>
  <c r="H77" i="291" s="1"/>
  <c r="J76" i="291"/>
  <c r="B76" i="291"/>
  <c r="H76" i="291" s="1"/>
  <c r="J75" i="291"/>
  <c r="B75" i="291"/>
  <c r="H75" i="291" s="1"/>
  <c r="J74" i="291"/>
  <c r="B74" i="291"/>
  <c r="H74" i="291" s="1"/>
  <c r="J73" i="291"/>
  <c r="B73" i="291"/>
  <c r="H73" i="291" s="1"/>
  <c r="J72" i="291"/>
  <c r="B72" i="291"/>
  <c r="H72" i="291" s="1"/>
  <c r="J71" i="291"/>
  <c r="B71" i="291"/>
  <c r="H71" i="291" s="1"/>
  <c r="J70" i="291"/>
  <c r="B70" i="291"/>
  <c r="H70" i="291" s="1"/>
  <c r="J69" i="291"/>
  <c r="B69" i="291"/>
  <c r="H69" i="291" s="1"/>
  <c r="J68" i="291"/>
  <c r="B68" i="291"/>
  <c r="H68" i="291" s="1"/>
  <c r="J67" i="291"/>
  <c r="B67" i="291"/>
  <c r="H67" i="291" s="1"/>
  <c r="J66" i="291"/>
  <c r="B66" i="291"/>
  <c r="H66" i="291" s="1"/>
  <c r="J65" i="291"/>
  <c r="B65" i="291"/>
  <c r="H65" i="291" s="1"/>
  <c r="J64" i="291"/>
  <c r="B64" i="291"/>
  <c r="H64" i="291" s="1"/>
  <c r="J63" i="291"/>
  <c r="B63" i="291"/>
  <c r="H63" i="291" s="1"/>
  <c r="J62" i="291"/>
  <c r="B62" i="291"/>
  <c r="H62" i="291" s="1"/>
  <c r="J61" i="291"/>
  <c r="B61" i="291"/>
  <c r="H61" i="291" s="1"/>
  <c r="J60" i="291"/>
  <c r="B60" i="291"/>
  <c r="H60" i="291" s="1"/>
  <c r="J59" i="291"/>
  <c r="B59" i="291"/>
  <c r="H59" i="291" s="1"/>
  <c r="J58" i="291"/>
  <c r="B58" i="291"/>
  <c r="H58" i="291" s="1"/>
  <c r="J57" i="291"/>
  <c r="B57" i="291"/>
  <c r="H57" i="291" s="1"/>
  <c r="J56" i="291"/>
  <c r="B56" i="291"/>
  <c r="H56" i="291" s="1"/>
  <c r="J55" i="291"/>
  <c r="B55" i="291"/>
  <c r="H55" i="291" s="1"/>
  <c r="J54" i="291"/>
  <c r="B54" i="291"/>
  <c r="H54" i="291" s="1"/>
  <c r="J53" i="291"/>
  <c r="B53" i="291"/>
  <c r="H53" i="291" s="1"/>
  <c r="J52" i="291"/>
  <c r="B52" i="291"/>
  <c r="H52" i="291" s="1"/>
  <c r="J51" i="291"/>
  <c r="B51" i="291"/>
  <c r="H51" i="291" s="1"/>
  <c r="J50" i="291"/>
  <c r="B50" i="291"/>
  <c r="H50" i="291" s="1"/>
  <c r="J49" i="291"/>
  <c r="B49" i="291"/>
  <c r="H49" i="291" s="1"/>
  <c r="J48" i="291"/>
  <c r="B48" i="291"/>
  <c r="H48" i="291" s="1"/>
  <c r="J47" i="291"/>
  <c r="B47" i="291"/>
  <c r="H47" i="291" s="1"/>
  <c r="J46" i="291"/>
  <c r="B46" i="291"/>
  <c r="H46" i="291" s="1"/>
  <c r="J45" i="291"/>
  <c r="B45" i="291"/>
  <c r="H45" i="291" s="1"/>
  <c r="J44" i="291"/>
  <c r="B44" i="291"/>
  <c r="H44" i="291" s="1"/>
  <c r="J43" i="291"/>
  <c r="B43" i="291"/>
  <c r="J42" i="291"/>
  <c r="B42" i="291"/>
  <c r="J41" i="291"/>
  <c r="B41" i="291"/>
  <c r="J40" i="291"/>
  <c r="B40" i="291"/>
  <c r="J39" i="291"/>
  <c r="B39" i="291"/>
  <c r="J38" i="291"/>
  <c r="B38" i="291"/>
  <c r="J37" i="291"/>
  <c r="B37" i="291"/>
  <c r="J36" i="291"/>
  <c r="B36" i="291"/>
  <c r="J35" i="291"/>
  <c r="B35" i="291"/>
  <c r="J34" i="291"/>
  <c r="B34" i="291"/>
  <c r="J33" i="291"/>
  <c r="B33" i="291"/>
  <c r="J32" i="291"/>
  <c r="B32" i="291"/>
  <c r="K31" i="291"/>
  <c r="J31" i="291"/>
  <c r="B31" i="291"/>
  <c r="K30" i="291"/>
  <c r="J30" i="291"/>
  <c r="B30" i="291"/>
  <c r="K29" i="291"/>
  <c r="J29" i="291"/>
  <c r="B29" i="291"/>
  <c r="K28" i="291"/>
  <c r="J28" i="291"/>
  <c r="B28" i="291"/>
  <c r="K27" i="291"/>
  <c r="J27" i="291"/>
  <c r="B27" i="291"/>
  <c r="K26" i="291"/>
  <c r="J26" i="291"/>
  <c r="B26" i="291"/>
  <c r="K25" i="291"/>
  <c r="J25" i="291"/>
  <c r="B25" i="291"/>
  <c r="K24" i="291"/>
  <c r="J24" i="291"/>
  <c r="B24" i="291"/>
  <c r="K23" i="291"/>
  <c r="J23" i="291"/>
  <c r="B23" i="291"/>
  <c r="K22" i="291"/>
  <c r="J22" i="291"/>
  <c r="B22" i="291"/>
  <c r="K21" i="291"/>
  <c r="J21" i="291"/>
  <c r="B21" i="291"/>
  <c r="K20" i="291"/>
  <c r="J20" i="291"/>
  <c r="B20" i="291"/>
  <c r="K19" i="291"/>
  <c r="J19" i="291"/>
  <c r="B19" i="291"/>
  <c r="K18" i="291"/>
  <c r="J18" i="291"/>
  <c r="B18" i="291"/>
  <c r="K17" i="291"/>
  <c r="J17" i="291"/>
  <c r="B17" i="291"/>
  <c r="K16" i="291"/>
  <c r="J16" i="291"/>
  <c r="B16" i="291"/>
  <c r="K15" i="291"/>
  <c r="J15" i="291"/>
  <c r="B15" i="291"/>
  <c r="L14" i="291"/>
  <c r="K14" i="291"/>
  <c r="J14" i="291"/>
  <c r="B14" i="291"/>
  <c r="K13" i="291"/>
  <c r="J13" i="291"/>
  <c r="B13" i="291"/>
  <c r="K12" i="291"/>
  <c r="J12" i="291"/>
  <c r="B12" i="291"/>
  <c r="L11" i="291"/>
  <c r="K11" i="291"/>
  <c r="J11" i="291"/>
  <c r="B11" i="291"/>
  <c r="K10" i="291"/>
  <c r="J10" i="291"/>
  <c r="B10" i="291"/>
  <c r="K9" i="291"/>
  <c r="J9" i="291"/>
  <c r="B9" i="291"/>
  <c r="L8" i="291"/>
  <c r="J8" i="291"/>
  <c r="B8" i="291"/>
  <c r="B7" i="291"/>
  <c r="B6" i="291"/>
  <c r="L5" i="291"/>
  <c r="J5" i="291"/>
  <c r="B5" i="291"/>
  <c r="B4" i="291"/>
  <c r="J100" i="290"/>
  <c r="B100" i="290"/>
  <c r="H100" i="290" s="1"/>
  <c r="J99" i="290"/>
  <c r="B99" i="290"/>
  <c r="H99" i="290" s="1"/>
  <c r="J98" i="290"/>
  <c r="B98" i="290"/>
  <c r="H98" i="290" s="1"/>
  <c r="J97" i="290"/>
  <c r="B97" i="290"/>
  <c r="H97" i="290" s="1"/>
  <c r="J96" i="290"/>
  <c r="B96" i="290"/>
  <c r="H96" i="290" s="1"/>
  <c r="J95" i="290"/>
  <c r="B95" i="290"/>
  <c r="H95" i="290" s="1"/>
  <c r="J94" i="290"/>
  <c r="B94" i="290"/>
  <c r="H94" i="290" s="1"/>
  <c r="J93" i="290"/>
  <c r="B93" i="290"/>
  <c r="H93" i="290" s="1"/>
  <c r="J92" i="290"/>
  <c r="B92" i="290"/>
  <c r="H92" i="290" s="1"/>
  <c r="J91" i="290"/>
  <c r="B91" i="290"/>
  <c r="H91" i="290" s="1"/>
  <c r="J90" i="290"/>
  <c r="B90" i="290"/>
  <c r="H90" i="290" s="1"/>
  <c r="J89" i="290"/>
  <c r="B89" i="290"/>
  <c r="H89" i="290" s="1"/>
  <c r="J88" i="290"/>
  <c r="B88" i="290"/>
  <c r="H88" i="290" s="1"/>
  <c r="J87" i="290"/>
  <c r="B87" i="290"/>
  <c r="H87" i="290" s="1"/>
  <c r="J86" i="290"/>
  <c r="B86" i="290"/>
  <c r="H86" i="290" s="1"/>
  <c r="J85" i="290"/>
  <c r="B85" i="290"/>
  <c r="H85" i="290" s="1"/>
  <c r="J84" i="290"/>
  <c r="B84" i="290"/>
  <c r="H84" i="290" s="1"/>
  <c r="J83" i="290"/>
  <c r="B83" i="290"/>
  <c r="H83" i="290" s="1"/>
  <c r="J82" i="290"/>
  <c r="B82" i="290"/>
  <c r="H82" i="290" s="1"/>
  <c r="J81" i="290"/>
  <c r="B81" i="290"/>
  <c r="H81" i="290" s="1"/>
  <c r="J80" i="290"/>
  <c r="B80" i="290"/>
  <c r="H80" i="290" s="1"/>
  <c r="J79" i="290"/>
  <c r="B79" i="290"/>
  <c r="H79" i="290" s="1"/>
  <c r="J78" i="290"/>
  <c r="B78" i="290"/>
  <c r="H78" i="290" s="1"/>
  <c r="J77" i="290"/>
  <c r="B77" i="290"/>
  <c r="H77" i="290" s="1"/>
  <c r="J76" i="290"/>
  <c r="B76" i="290"/>
  <c r="H76" i="290" s="1"/>
  <c r="J75" i="290"/>
  <c r="B75" i="290"/>
  <c r="H75" i="290" s="1"/>
  <c r="J74" i="290"/>
  <c r="B74" i="290"/>
  <c r="H74" i="290" s="1"/>
  <c r="J73" i="290"/>
  <c r="B73" i="290"/>
  <c r="H73" i="290" s="1"/>
  <c r="J72" i="290"/>
  <c r="B72" i="290"/>
  <c r="H72" i="290" s="1"/>
  <c r="J71" i="290"/>
  <c r="B71" i="290"/>
  <c r="H71" i="290" s="1"/>
  <c r="J70" i="290"/>
  <c r="B70" i="290"/>
  <c r="H70" i="290" s="1"/>
  <c r="J69" i="290"/>
  <c r="B69" i="290"/>
  <c r="H69" i="290" s="1"/>
  <c r="J68" i="290"/>
  <c r="B68" i="290"/>
  <c r="H68" i="290" s="1"/>
  <c r="J67" i="290"/>
  <c r="B67" i="290"/>
  <c r="H67" i="290" s="1"/>
  <c r="J66" i="290"/>
  <c r="B66" i="290"/>
  <c r="H66" i="290" s="1"/>
  <c r="J65" i="290"/>
  <c r="B65" i="290"/>
  <c r="H65" i="290" s="1"/>
  <c r="J64" i="290"/>
  <c r="B64" i="290"/>
  <c r="H64" i="290" s="1"/>
  <c r="J63" i="290"/>
  <c r="B63" i="290"/>
  <c r="H63" i="290" s="1"/>
  <c r="J62" i="290"/>
  <c r="B62" i="290"/>
  <c r="H62" i="290" s="1"/>
  <c r="J61" i="290"/>
  <c r="B61" i="290"/>
  <c r="H61" i="290" s="1"/>
  <c r="J60" i="290"/>
  <c r="B60" i="290"/>
  <c r="H60" i="290" s="1"/>
  <c r="J59" i="290"/>
  <c r="B59" i="290"/>
  <c r="H59" i="290" s="1"/>
  <c r="J58" i="290"/>
  <c r="B58" i="290"/>
  <c r="H58" i="290" s="1"/>
  <c r="J57" i="290"/>
  <c r="B57" i="290"/>
  <c r="H57" i="290" s="1"/>
  <c r="J56" i="290"/>
  <c r="B56" i="290"/>
  <c r="H56" i="290" s="1"/>
  <c r="J55" i="290"/>
  <c r="B55" i="290"/>
  <c r="H55" i="290" s="1"/>
  <c r="J54" i="290"/>
  <c r="B54" i="290"/>
  <c r="H54" i="290" s="1"/>
  <c r="J53" i="290"/>
  <c r="B53" i="290"/>
  <c r="H53" i="290" s="1"/>
  <c r="J52" i="290"/>
  <c r="B52" i="290"/>
  <c r="H52" i="290" s="1"/>
  <c r="J51" i="290"/>
  <c r="B51" i="290"/>
  <c r="H51" i="290" s="1"/>
  <c r="J50" i="290"/>
  <c r="B50" i="290"/>
  <c r="H50" i="290" s="1"/>
  <c r="J49" i="290"/>
  <c r="B49" i="290"/>
  <c r="H49" i="290" s="1"/>
  <c r="J48" i="290"/>
  <c r="B48" i="290"/>
  <c r="H48" i="290" s="1"/>
  <c r="J47" i="290"/>
  <c r="B47" i="290"/>
  <c r="H47" i="290" s="1"/>
  <c r="J46" i="290"/>
  <c r="B46" i="290"/>
  <c r="H46" i="290" s="1"/>
  <c r="J45" i="290"/>
  <c r="B45" i="290"/>
  <c r="H45" i="290" s="1"/>
  <c r="J44" i="290"/>
  <c r="B44" i="290"/>
  <c r="H44" i="290" s="1"/>
  <c r="J43" i="290"/>
  <c r="B43" i="290"/>
  <c r="J42" i="290"/>
  <c r="B42" i="290"/>
  <c r="J41" i="290"/>
  <c r="B41" i="290"/>
  <c r="J40" i="290"/>
  <c r="B40" i="290"/>
  <c r="J39" i="290"/>
  <c r="B39" i="290"/>
  <c r="J38" i="290"/>
  <c r="B38" i="290"/>
  <c r="J37" i="290"/>
  <c r="B37" i="290"/>
  <c r="J36" i="290"/>
  <c r="B36" i="290"/>
  <c r="J35" i="290"/>
  <c r="B35" i="290"/>
  <c r="J34" i="290"/>
  <c r="B34" i="290"/>
  <c r="J33" i="290"/>
  <c r="B33" i="290"/>
  <c r="J32" i="290"/>
  <c r="B32" i="290"/>
  <c r="J31" i="290"/>
  <c r="B31" i="290"/>
  <c r="J30" i="290"/>
  <c r="B30" i="290"/>
  <c r="J29" i="290"/>
  <c r="B29" i="290"/>
  <c r="J28" i="290"/>
  <c r="B28" i="290"/>
  <c r="J27" i="290"/>
  <c r="B27" i="290"/>
  <c r="J26" i="290"/>
  <c r="B26" i="290"/>
  <c r="J25" i="290"/>
  <c r="B25" i="290"/>
  <c r="J24" i="290"/>
  <c r="B24" i="290"/>
  <c r="J23" i="290"/>
  <c r="B23" i="290"/>
  <c r="K22" i="290"/>
  <c r="I22" i="290" s="1"/>
  <c r="J22" i="290" s="1"/>
  <c r="K21" i="290"/>
  <c r="I21" i="290" s="1"/>
  <c r="J21" i="290" s="1"/>
  <c r="K20" i="290"/>
  <c r="I20" i="290" s="1"/>
  <c r="J20" i="290" s="1"/>
  <c r="K19" i="290"/>
  <c r="I19" i="290" s="1"/>
  <c r="J19" i="290" s="1"/>
  <c r="K18" i="290"/>
  <c r="I18" i="290" s="1"/>
  <c r="J18" i="290" s="1"/>
  <c r="K17" i="290"/>
  <c r="I17" i="290" s="1"/>
  <c r="J17" i="290" s="1"/>
  <c r="K16" i="290"/>
  <c r="I16" i="290" s="1"/>
  <c r="J16" i="290" s="1"/>
  <c r="K15" i="290"/>
  <c r="I15" i="290" s="1"/>
  <c r="J15" i="290" s="1"/>
  <c r="K14" i="290"/>
  <c r="I14" i="290" s="1"/>
  <c r="J14" i="290" s="1"/>
  <c r="K13" i="290"/>
  <c r="I13" i="290" s="1"/>
  <c r="J13" i="290" s="1"/>
  <c r="K12" i="290"/>
  <c r="I12" i="290" s="1"/>
  <c r="J12" i="290" s="1"/>
  <c r="K11" i="290"/>
  <c r="I11" i="290" s="1"/>
  <c r="J11" i="290" s="1"/>
  <c r="K10" i="290"/>
  <c r="I10" i="290" s="1"/>
  <c r="J10" i="290" s="1"/>
  <c r="K9" i="290"/>
  <c r="I9" i="290" s="1"/>
  <c r="J9" i="290" s="1"/>
  <c r="B4" i="290"/>
  <c r="J100" i="289"/>
  <c r="B100" i="289"/>
  <c r="H100" i="289" s="1"/>
  <c r="J99" i="289"/>
  <c r="B99" i="289"/>
  <c r="H99" i="289" s="1"/>
  <c r="J98" i="289"/>
  <c r="B98" i="289"/>
  <c r="H98" i="289" s="1"/>
  <c r="J97" i="289"/>
  <c r="B97" i="289"/>
  <c r="H97" i="289" s="1"/>
  <c r="J96" i="289"/>
  <c r="B96" i="289"/>
  <c r="H96" i="289" s="1"/>
  <c r="J95" i="289"/>
  <c r="B95" i="289"/>
  <c r="H95" i="289" s="1"/>
  <c r="J94" i="289"/>
  <c r="B94" i="289"/>
  <c r="H94" i="289" s="1"/>
  <c r="J93" i="289"/>
  <c r="B93" i="289"/>
  <c r="H93" i="289" s="1"/>
  <c r="J92" i="289"/>
  <c r="B92" i="289"/>
  <c r="H92" i="289" s="1"/>
  <c r="J91" i="289"/>
  <c r="B91" i="289"/>
  <c r="H91" i="289" s="1"/>
  <c r="J90" i="289"/>
  <c r="B90" i="289"/>
  <c r="H90" i="289" s="1"/>
  <c r="J89" i="289"/>
  <c r="B89" i="289"/>
  <c r="H89" i="289" s="1"/>
  <c r="J88" i="289"/>
  <c r="B88" i="289"/>
  <c r="H88" i="289" s="1"/>
  <c r="J87" i="289"/>
  <c r="B87" i="289"/>
  <c r="H87" i="289" s="1"/>
  <c r="J86" i="289"/>
  <c r="B86" i="289"/>
  <c r="H86" i="289" s="1"/>
  <c r="J85" i="289"/>
  <c r="B85" i="289"/>
  <c r="H85" i="289" s="1"/>
  <c r="J84" i="289"/>
  <c r="B84" i="289"/>
  <c r="H84" i="289" s="1"/>
  <c r="J83" i="289"/>
  <c r="B83" i="289"/>
  <c r="H83" i="289" s="1"/>
  <c r="J82" i="289"/>
  <c r="B82" i="289"/>
  <c r="H82" i="289" s="1"/>
  <c r="J81" i="289"/>
  <c r="B81" i="289"/>
  <c r="H81" i="289" s="1"/>
  <c r="J80" i="289"/>
  <c r="B80" i="289"/>
  <c r="H80" i="289" s="1"/>
  <c r="J79" i="289"/>
  <c r="B79" i="289"/>
  <c r="H79" i="289" s="1"/>
  <c r="J78" i="289"/>
  <c r="B78" i="289"/>
  <c r="H78" i="289" s="1"/>
  <c r="J77" i="289"/>
  <c r="B77" i="289"/>
  <c r="H77" i="289" s="1"/>
  <c r="J76" i="289"/>
  <c r="B76" i="289"/>
  <c r="H76" i="289" s="1"/>
  <c r="J75" i="289"/>
  <c r="B75" i="289"/>
  <c r="H75" i="289" s="1"/>
  <c r="J74" i="289"/>
  <c r="B74" i="289"/>
  <c r="H74" i="289" s="1"/>
  <c r="J73" i="289"/>
  <c r="B73" i="289"/>
  <c r="H73" i="289" s="1"/>
  <c r="J72" i="289"/>
  <c r="B72" i="289"/>
  <c r="H72" i="289" s="1"/>
  <c r="J71" i="289"/>
  <c r="B71" i="289"/>
  <c r="H71" i="289" s="1"/>
  <c r="J70" i="289"/>
  <c r="B70" i="289"/>
  <c r="H70" i="289" s="1"/>
  <c r="J69" i="289"/>
  <c r="B69" i="289"/>
  <c r="H69" i="289" s="1"/>
  <c r="J68" i="289"/>
  <c r="B68" i="289"/>
  <c r="H68" i="289" s="1"/>
  <c r="J67" i="289"/>
  <c r="B67" i="289"/>
  <c r="H67" i="289" s="1"/>
  <c r="J66" i="289"/>
  <c r="B66" i="289"/>
  <c r="H66" i="289" s="1"/>
  <c r="J65" i="289"/>
  <c r="B65" i="289"/>
  <c r="H65" i="289" s="1"/>
  <c r="J64" i="289"/>
  <c r="B64" i="289"/>
  <c r="H64" i="289" s="1"/>
  <c r="J63" i="289"/>
  <c r="B63" i="289"/>
  <c r="H63" i="289" s="1"/>
  <c r="J62" i="289"/>
  <c r="B62" i="289"/>
  <c r="H62" i="289" s="1"/>
  <c r="J61" i="289"/>
  <c r="B61" i="289"/>
  <c r="H61" i="289" s="1"/>
  <c r="J60" i="289"/>
  <c r="B60" i="289"/>
  <c r="H60" i="289" s="1"/>
  <c r="J59" i="289"/>
  <c r="B59" i="289"/>
  <c r="H59" i="289" s="1"/>
  <c r="J58" i="289"/>
  <c r="B58" i="289"/>
  <c r="H58" i="289" s="1"/>
  <c r="J57" i="289"/>
  <c r="B57" i="289"/>
  <c r="H57" i="289" s="1"/>
  <c r="J56" i="289"/>
  <c r="B56" i="289"/>
  <c r="H56" i="289" s="1"/>
  <c r="J55" i="289"/>
  <c r="B55" i="289"/>
  <c r="H55" i="289" s="1"/>
  <c r="J54" i="289"/>
  <c r="B54" i="289"/>
  <c r="H54" i="289" s="1"/>
  <c r="J53" i="289"/>
  <c r="B53" i="289"/>
  <c r="H53" i="289" s="1"/>
  <c r="J52" i="289"/>
  <c r="B52" i="289"/>
  <c r="H52" i="289" s="1"/>
  <c r="J51" i="289"/>
  <c r="B51" i="289"/>
  <c r="H51" i="289" s="1"/>
  <c r="J50" i="289"/>
  <c r="B50" i="289"/>
  <c r="H50" i="289" s="1"/>
  <c r="J49" i="289"/>
  <c r="B49" i="289"/>
  <c r="H49" i="289" s="1"/>
  <c r="J48" i="289"/>
  <c r="B48" i="289"/>
  <c r="H48" i="289" s="1"/>
  <c r="J47" i="289"/>
  <c r="B47" i="289"/>
  <c r="H47" i="289" s="1"/>
  <c r="J46" i="289"/>
  <c r="B46" i="289"/>
  <c r="H46" i="289" s="1"/>
  <c r="J45" i="289"/>
  <c r="B45" i="289"/>
  <c r="H45" i="289" s="1"/>
  <c r="J44" i="289"/>
  <c r="B44" i="289"/>
  <c r="H44" i="289" s="1"/>
  <c r="J43" i="289"/>
  <c r="B43" i="289"/>
  <c r="J42" i="289"/>
  <c r="B42" i="289"/>
  <c r="J41" i="289"/>
  <c r="B41" i="289"/>
  <c r="J40" i="289"/>
  <c r="B40" i="289"/>
  <c r="J39" i="289"/>
  <c r="B39" i="289"/>
  <c r="J38" i="289"/>
  <c r="B38" i="289"/>
  <c r="J37" i="289"/>
  <c r="B37" i="289"/>
  <c r="J36" i="289"/>
  <c r="B36" i="289"/>
  <c r="J35" i="289"/>
  <c r="B35" i="289"/>
  <c r="J34" i="289"/>
  <c r="B34" i="289"/>
  <c r="J33" i="289"/>
  <c r="B33" i="289"/>
  <c r="J32" i="289"/>
  <c r="B32" i="289"/>
  <c r="K31" i="289"/>
  <c r="J31" i="289"/>
  <c r="B31" i="289"/>
  <c r="K30" i="289"/>
  <c r="J30" i="289"/>
  <c r="B30" i="289"/>
  <c r="K29" i="289"/>
  <c r="J29" i="289"/>
  <c r="B29" i="289"/>
  <c r="K28" i="289"/>
  <c r="J28" i="289"/>
  <c r="B28" i="289"/>
  <c r="K27" i="289"/>
  <c r="J27" i="289"/>
  <c r="B27" i="289"/>
  <c r="K26" i="289"/>
  <c r="J26" i="289"/>
  <c r="B26" i="289"/>
  <c r="K25" i="289"/>
  <c r="J25" i="289"/>
  <c r="B25" i="289"/>
  <c r="K24" i="289"/>
  <c r="J24" i="289"/>
  <c r="B24" i="289"/>
  <c r="K23" i="289"/>
  <c r="J23" i="289"/>
  <c r="B23" i="289"/>
  <c r="K22" i="289"/>
  <c r="J22" i="289"/>
  <c r="B22" i="289"/>
  <c r="K21" i="289"/>
  <c r="J21" i="289"/>
  <c r="B21" i="289"/>
  <c r="K20" i="289"/>
  <c r="J20" i="289"/>
  <c r="B20" i="289"/>
  <c r="K19" i="289"/>
  <c r="J19" i="289"/>
  <c r="B19" i="289"/>
  <c r="K18" i="289"/>
  <c r="J18" i="289"/>
  <c r="B18" i="289"/>
  <c r="K17" i="289"/>
  <c r="J17" i="289"/>
  <c r="B17" i="289"/>
  <c r="K16" i="289"/>
  <c r="J16" i="289"/>
  <c r="B16" i="289"/>
  <c r="K15" i="289"/>
  <c r="J15" i="289"/>
  <c r="B15" i="289"/>
  <c r="K14" i="289"/>
  <c r="J14" i="289"/>
  <c r="B14" i="289"/>
  <c r="K13" i="289"/>
  <c r="B13" i="289"/>
  <c r="K12" i="289"/>
  <c r="I12" i="289" s="1"/>
  <c r="J12" i="289" s="1"/>
  <c r="K11" i="289"/>
  <c r="I11" i="289" s="1"/>
  <c r="J11" i="289" s="1"/>
  <c r="K10" i="289"/>
  <c r="I10" i="289" s="1"/>
  <c r="J10" i="289" s="1"/>
  <c r="K9" i="289"/>
  <c r="I9" i="289" s="1"/>
  <c r="J9" i="289" s="1"/>
  <c r="B4" i="289"/>
  <c r="J100" i="288"/>
  <c r="B100" i="288"/>
  <c r="H100" i="288" s="1"/>
  <c r="J99" i="288"/>
  <c r="B99" i="288"/>
  <c r="H99" i="288" s="1"/>
  <c r="J98" i="288"/>
  <c r="B98" i="288"/>
  <c r="H98" i="288" s="1"/>
  <c r="J97" i="288"/>
  <c r="B97" i="288"/>
  <c r="H97" i="288" s="1"/>
  <c r="J96" i="288"/>
  <c r="B96" i="288"/>
  <c r="H96" i="288" s="1"/>
  <c r="J95" i="288"/>
  <c r="B95" i="288"/>
  <c r="H95" i="288" s="1"/>
  <c r="J94" i="288"/>
  <c r="B94" i="288"/>
  <c r="H94" i="288" s="1"/>
  <c r="J93" i="288"/>
  <c r="B93" i="288"/>
  <c r="H93" i="288" s="1"/>
  <c r="J92" i="288"/>
  <c r="B92" i="288"/>
  <c r="H92" i="288" s="1"/>
  <c r="J91" i="288"/>
  <c r="B91" i="288"/>
  <c r="H91" i="288" s="1"/>
  <c r="J90" i="288"/>
  <c r="B90" i="288"/>
  <c r="H90" i="288" s="1"/>
  <c r="J89" i="288"/>
  <c r="B89" i="288"/>
  <c r="H89" i="288" s="1"/>
  <c r="J88" i="288"/>
  <c r="B88" i="288"/>
  <c r="H88" i="288" s="1"/>
  <c r="J87" i="288"/>
  <c r="B87" i="288"/>
  <c r="H87" i="288" s="1"/>
  <c r="J86" i="288"/>
  <c r="B86" i="288"/>
  <c r="H86" i="288" s="1"/>
  <c r="J85" i="288"/>
  <c r="B85" i="288"/>
  <c r="H85" i="288" s="1"/>
  <c r="J84" i="288"/>
  <c r="B84" i="288"/>
  <c r="H84" i="288" s="1"/>
  <c r="J83" i="288"/>
  <c r="B83" i="288"/>
  <c r="H83" i="288" s="1"/>
  <c r="J82" i="288"/>
  <c r="B82" i="288"/>
  <c r="H82" i="288" s="1"/>
  <c r="J81" i="288"/>
  <c r="B81" i="288"/>
  <c r="H81" i="288" s="1"/>
  <c r="J80" i="288"/>
  <c r="B80" i="288"/>
  <c r="H80" i="288" s="1"/>
  <c r="J79" i="288"/>
  <c r="B79" i="288"/>
  <c r="H79" i="288" s="1"/>
  <c r="J78" i="288"/>
  <c r="B78" i="288"/>
  <c r="H78" i="288" s="1"/>
  <c r="J77" i="288"/>
  <c r="B77" i="288"/>
  <c r="H77" i="288" s="1"/>
  <c r="J76" i="288"/>
  <c r="B76" i="288"/>
  <c r="H76" i="288" s="1"/>
  <c r="J75" i="288"/>
  <c r="B75" i="288"/>
  <c r="H75" i="288" s="1"/>
  <c r="J74" i="288"/>
  <c r="B74" i="288"/>
  <c r="H74" i="288" s="1"/>
  <c r="J73" i="288"/>
  <c r="B73" i="288"/>
  <c r="H73" i="288" s="1"/>
  <c r="J72" i="288"/>
  <c r="B72" i="288"/>
  <c r="H72" i="288" s="1"/>
  <c r="J71" i="288"/>
  <c r="B71" i="288"/>
  <c r="H71" i="288" s="1"/>
  <c r="J70" i="288"/>
  <c r="B70" i="288"/>
  <c r="H70" i="288" s="1"/>
  <c r="J69" i="288"/>
  <c r="B69" i="288"/>
  <c r="H69" i="288" s="1"/>
  <c r="J68" i="288"/>
  <c r="B68" i="288"/>
  <c r="H68" i="288" s="1"/>
  <c r="J67" i="288"/>
  <c r="B67" i="288"/>
  <c r="H67" i="288" s="1"/>
  <c r="J66" i="288"/>
  <c r="B66" i="288"/>
  <c r="H66" i="288" s="1"/>
  <c r="J65" i="288"/>
  <c r="B65" i="288"/>
  <c r="H65" i="288" s="1"/>
  <c r="J64" i="288"/>
  <c r="B64" i="288"/>
  <c r="H64" i="288" s="1"/>
  <c r="J63" i="288"/>
  <c r="B63" i="288"/>
  <c r="H63" i="288" s="1"/>
  <c r="J62" i="288"/>
  <c r="B62" i="288"/>
  <c r="H62" i="288" s="1"/>
  <c r="J61" i="288"/>
  <c r="B61" i="288"/>
  <c r="H61" i="288" s="1"/>
  <c r="J60" i="288"/>
  <c r="B60" i="288"/>
  <c r="H60" i="288" s="1"/>
  <c r="J59" i="288"/>
  <c r="B59" i="288"/>
  <c r="H59" i="288" s="1"/>
  <c r="J58" i="288"/>
  <c r="B58" i="288"/>
  <c r="H58" i="288" s="1"/>
  <c r="J57" i="288"/>
  <c r="B57" i="288"/>
  <c r="H57" i="288" s="1"/>
  <c r="J56" i="288"/>
  <c r="B56" i="288"/>
  <c r="H56" i="288" s="1"/>
  <c r="J55" i="288"/>
  <c r="B55" i="288"/>
  <c r="H55" i="288" s="1"/>
  <c r="J54" i="288"/>
  <c r="B54" i="288"/>
  <c r="H54" i="288" s="1"/>
  <c r="J53" i="288"/>
  <c r="B53" i="288"/>
  <c r="H53" i="288" s="1"/>
  <c r="J52" i="288"/>
  <c r="B52" i="288"/>
  <c r="H52" i="288" s="1"/>
  <c r="J51" i="288"/>
  <c r="B51" i="288"/>
  <c r="H51" i="288" s="1"/>
  <c r="J50" i="288"/>
  <c r="B50" i="288"/>
  <c r="H50" i="288" s="1"/>
  <c r="J49" i="288"/>
  <c r="B49" i="288"/>
  <c r="H49" i="288" s="1"/>
  <c r="J48" i="288"/>
  <c r="B48" i="288"/>
  <c r="H48" i="288" s="1"/>
  <c r="J47" i="288"/>
  <c r="B47" i="288"/>
  <c r="H47" i="288" s="1"/>
  <c r="J46" i="288"/>
  <c r="B46" i="288"/>
  <c r="H46" i="288" s="1"/>
  <c r="J45" i="288"/>
  <c r="B45" i="288"/>
  <c r="H45" i="288" s="1"/>
  <c r="J44" i="288"/>
  <c r="B44" i="288"/>
  <c r="H44" i="288" s="1"/>
  <c r="J43" i="288"/>
  <c r="B43" i="288"/>
  <c r="J42" i="288"/>
  <c r="B42" i="288"/>
  <c r="J41" i="288"/>
  <c r="B41" i="288"/>
  <c r="J40" i="288"/>
  <c r="B40" i="288"/>
  <c r="J39" i="288"/>
  <c r="B39" i="288"/>
  <c r="J38" i="288"/>
  <c r="B38" i="288"/>
  <c r="J37" i="288"/>
  <c r="B37" i="288"/>
  <c r="J36" i="288"/>
  <c r="B36" i="288"/>
  <c r="J35" i="288"/>
  <c r="B35" i="288"/>
  <c r="J34" i="288"/>
  <c r="B34" i="288"/>
  <c r="J33" i="288"/>
  <c r="B33" i="288"/>
  <c r="J32" i="288"/>
  <c r="B32" i="288"/>
  <c r="K31" i="288"/>
  <c r="J31" i="288"/>
  <c r="B31" i="288"/>
  <c r="K30" i="288"/>
  <c r="J30" i="288"/>
  <c r="B30" i="288"/>
  <c r="K29" i="288"/>
  <c r="J29" i="288"/>
  <c r="B29" i="288"/>
  <c r="K28" i="288"/>
  <c r="J28" i="288"/>
  <c r="B28" i="288"/>
  <c r="K27" i="288"/>
  <c r="J27" i="288"/>
  <c r="B27" i="288"/>
  <c r="K26" i="288"/>
  <c r="J26" i="288"/>
  <c r="B26" i="288"/>
  <c r="K25" i="288"/>
  <c r="J25" i="288"/>
  <c r="B25" i="288"/>
  <c r="K24" i="288"/>
  <c r="J24" i="288"/>
  <c r="B24" i="288"/>
  <c r="K23" i="288"/>
  <c r="J23" i="288"/>
  <c r="B23" i="288"/>
  <c r="K22" i="288"/>
  <c r="J22" i="288"/>
  <c r="B22" i="288"/>
  <c r="K21" i="288"/>
  <c r="B21" i="288"/>
  <c r="K20" i="288"/>
  <c r="B20" i="288"/>
  <c r="K19" i="288"/>
  <c r="B19" i="288"/>
  <c r="K18" i="288"/>
  <c r="J18" i="288"/>
  <c r="B18" i="288"/>
  <c r="K17" i="288"/>
  <c r="J17" i="288"/>
  <c r="B17" i="288"/>
  <c r="K16" i="288"/>
  <c r="J16" i="288"/>
  <c r="B16" i="288"/>
  <c r="K15" i="288"/>
  <c r="B15" i="288"/>
  <c r="L14" i="288"/>
  <c r="K14" i="288"/>
  <c r="J14" i="288"/>
  <c r="B14" i="288"/>
  <c r="K13" i="288"/>
  <c r="B13" i="288"/>
  <c r="K12" i="288"/>
  <c r="J12" i="288"/>
  <c r="B12" i="288"/>
  <c r="L11" i="288"/>
  <c r="K11" i="288"/>
  <c r="B11" i="288"/>
  <c r="K10" i="288"/>
  <c r="B10" i="288"/>
  <c r="K9" i="288"/>
  <c r="B9" i="288"/>
  <c r="L8" i="288"/>
  <c r="B8" i="288"/>
  <c r="B7" i="288"/>
  <c r="J6" i="288"/>
  <c r="B6" i="288"/>
  <c r="L5" i="288"/>
  <c r="J5" i="288"/>
  <c r="B5" i="288"/>
  <c r="B4" i="288"/>
  <c r="J100" i="286"/>
  <c r="B100" i="286"/>
  <c r="H100" i="286" s="1"/>
  <c r="J99" i="286"/>
  <c r="B99" i="286"/>
  <c r="H99" i="286" s="1"/>
  <c r="J98" i="286"/>
  <c r="B98" i="286"/>
  <c r="H98" i="286" s="1"/>
  <c r="J97" i="286"/>
  <c r="B97" i="286"/>
  <c r="H97" i="286" s="1"/>
  <c r="J96" i="286"/>
  <c r="B96" i="286"/>
  <c r="H96" i="286" s="1"/>
  <c r="J95" i="286"/>
  <c r="B95" i="286"/>
  <c r="H95" i="286" s="1"/>
  <c r="J94" i="286"/>
  <c r="B94" i="286"/>
  <c r="H94" i="286" s="1"/>
  <c r="J93" i="286"/>
  <c r="B93" i="286"/>
  <c r="H93" i="286" s="1"/>
  <c r="J92" i="286"/>
  <c r="B92" i="286"/>
  <c r="H92" i="286" s="1"/>
  <c r="J91" i="286"/>
  <c r="B91" i="286"/>
  <c r="H91" i="286" s="1"/>
  <c r="J90" i="286"/>
  <c r="B90" i="286"/>
  <c r="H90" i="286" s="1"/>
  <c r="J89" i="286"/>
  <c r="B89" i="286"/>
  <c r="H89" i="286" s="1"/>
  <c r="J88" i="286"/>
  <c r="B88" i="286"/>
  <c r="H88" i="286" s="1"/>
  <c r="J87" i="286"/>
  <c r="B87" i="286"/>
  <c r="H87" i="286" s="1"/>
  <c r="J86" i="286"/>
  <c r="B86" i="286"/>
  <c r="H86" i="286" s="1"/>
  <c r="J85" i="286"/>
  <c r="B85" i="286"/>
  <c r="H85" i="286" s="1"/>
  <c r="J84" i="286"/>
  <c r="B84" i="286"/>
  <c r="H84" i="286" s="1"/>
  <c r="J83" i="286"/>
  <c r="B83" i="286"/>
  <c r="H83" i="286" s="1"/>
  <c r="J82" i="286"/>
  <c r="B82" i="286"/>
  <c r="H82" i="286" s="1"/>
  <c r="J81" i="286"/>
  <c r="B81" i="286"/>
  <c r="H81" i="286" s="1"/>
  <c r="J80" i="286"/>
  <c r="B80" i="286"/>
  <c r="H80" i="286" s="1"/>
  <c r="J79" i="286"/>
  <c r="B79" i="286"/>
  <c r="H79" i="286" s="1"/>
  <c r="J78" i="286"/>
  <c r="B78" i="286"/>
  <c r="H78" i="286" s="1"/>
  <c r="J77" i="286"/>
  <c r="B77" i="286"/>
  <c r="H77" i="286" s="1"/>
  <c r="J76" i="286"/>
  <c r="B76" i="286"/>
  <c r="H76" i="286" s="1"/>
  <c r="J75" i="286"/>
  <c r="B75" i="286"/>
  <c r="H75" i="286" s="1"/>
  <c r="J74" i="286"/>
  <c r="B74" i="286"/>
  <c r="H74" i="286" s="1"/>
  <c r="J73" i="286"/>
  <c r="B73" i="286"/>
  <c r="H73" i="286" s="1"/>
  <c r="J72" i="286"/>
  <c r="B72" i="286"/>
  <c r="H72" i="286" s="1"/>
  <c r="J71" i="286"/>
  <c r="B71" i="286"/>
  <c r="H71" i="286" s="1"/>
  <c r="J70" i="286"/>
  <c r="B70" i="286"/>
  <c r="H70" i="286" s="1"/>
  <c r="J69" i="286"/>
  <c r="B69" i="286"/>
  <c r="H69" i="286" s="1"/>
  <c r="J68" i="286"/>
  <c r="B68" i="286"/>
  <c r="H68" i="286" s="1"/>
  <c r="J67" i="286"/>
  <c r="B67" i="286"/>
  <c r="H67" i="286" s="1"/>
  <c r="J66" i="286"/>
  <c r="B66" i="286"/>
  <c r="H66" i="286" s="1"/>
  <c r="J65" i="286"/>
  <c r="B65" i="286"/>
  <c r="H65" i="286" s="1"/>
  <c r="J64" i="286"/>
  <c r="B64" i="286"/>
  <c r="H64" i="286" s="1"/>
  <c r="J63" i="286"/>
  <c r="B63" i="286"/>
  <c r="H63" i="286" s="1"/>
  <c r="J62" i="286"/>
  <c r="B62" i="286"/>
  <c r="H62" i="286" s="1"/>
  <c r="J61" i="286"/>
  <c r="B61" i="286"/>
  <c r="H61" i="286" s="1"/>
  <c r="J60" i="286"/>
  <c r="B60" i="286"/>
  <c r="H60" i="286" s="1"/>
  <c r="J59" i="286"/>
  <c r="B59" i="286"/>
  <c r="H59" i="286" s="1"/>
  <c r="J58" i="286"/>
  <c r="B58" i="286"/>
  <c r="H58" i="286" s="1"/>
  <c r="J57" i="286"/>
  <c r="B57" i="286"/>
  <c r="H57" i="286" s="1"/>
  <c r="J56" i="286"/>
  <c r="B56" i="286"/>
  <c r="H56" i="286" s="1"/>
  <c r="J55" i="286"/>
  <c r="B55" i="286"/>
  <c r="H55" i="286" s="1"/>
  <c r="J54" i="286"/>
  <c r="B54" i="286"/>
  <c r="H54" i="286" s="1"/>
  <c r="J53" i="286"/>
  <c r="B53" i="286"/>
  <c r="H53" i="286" s="1"/>
  <c r="J52" i="286"/>
  <c r="B52" i="286"/>
  <c r="H52" i="286" s="1"/>
  <c r="J51" i="286"/>
  <c r="B51" i="286"/>
  <c r="H51" i="286" s="1"/>
  <c r="J50" i="286"/>
  <c r="B50" i="286"/>
  <c r="H50" i="286" s="1"/>
  <c r="J49" i="286"/>
  <c r="B49" i="286"/>
  <c r="H49" i="286" s="1"/>
  <c r="J48" i="286"/>
  <c r="B48" i="286"/>
  <c r="H48" i="286" s="1"/>
  <c r="J47" i="286"/>
  <c r="B47" i="286"/>
  <c r="H47" i="286" s="1"/>
  <c r="J46" i="286"/>
  <c r="B46" i="286"/>
  <c r="H46" i="286" s="1"/>
  <c r="J45" i="286"/>
  <c r="B45" i="286"/>
  <c r="H45" i="286" s="1"/>
  <c r="J44" i="286"/>
  <c r="B44" i="286"/>
  <c r="H44" i="286" s="1"/>
  <c r="J43" i="286"/>
  <c r="B43" i="286"/>
  <c r="J42" i="286"/>
  <c r="B42" i="286"/>
  <c r="J41" i="286"/>
  <c r="B41" i="286"/>
  <c r="J40" i="286"/>
  <c r="B40" i="286"/>
  <c r="J39" i="286"/>
  <c r="B39" i="286"/>
  <c r="J38" i="286"/>
  <c r="B38" i="286"/>
  <c r="J37" i="286"/>
  <c r="B37" i="286"/>
  <c r="J36" i="286"/>
  <c r="B36" i="286"/>
  <c r="J35" i="286"/>
  <c r="B35" i="286"/>
  <c r="J34" i="286"/>
  <c r="B34" i="286"/>
  <c r="J33" i="286"/>
  <c r="B33" i="286"/>
  <c r="J32" i="286"/>
  <c r="B32" i="286"/>
  <c r="K31" i="286"/>
  <c r="J31" i="286"/>
  <c r="B31" i="286"/>
  <c r="K30" i="286"/>
  <c r="J30" i="286"/>
  <c r="B30" i="286"/>
  <c r="K29" i="286"/>
  <c r="J29" i="286"/>
  <c r="B29" i="286"/>
  <c r="K28" i="286"/>
  <c r="J28" i="286"/>
  <c r="B28" i="286"/>
  <c r="K27" i="286"/>
  <c r="J27" i="286"/>
  <c r="B27" i="286"/>
  <c r="K26" i="286"/>
  <c r="J26" i="286"/>
  <c r="B26" i="286"/>
  <c r="K25" i="286"/>
  <c r="J25" i="286"/>
  <c r="B25" i="286"/>
  <c r="K24" i="286"/>
  <c r="J24" i="286"/>
  <c r="B24" i="286"/>
  <c r="K23" i="286"/>
  <c r="J23" i="286"/>
  <c r="B23" i="286"/>
  <c r="K22" i="286"/>
  <c r="J22" i="286"/>
  <c r="B22" i="286"/>
  <c r="K21" i="286"/>
  <c r="J21" i="286"/>
  <c r="B21" i="286"/>
  <c r="K20" i="286"/>
  <c r="J20" i="286"/>
  <c r="B20" i="286"/>
  <c r="K19" i="286"/>
  <c r="J19" i="286"/>
  <c r="B19" i="286"/>
  <c r="K18" i="286"/>
  <c r="J18" i="286"/>
  <c r="B18" i="286"/>
  <c r="K17" i="286"/>
  <c r="J17" i="286"/>
  <c r="B17" i="286"/>
  <c r="K16" i="286"/>
  <c r="J16" i="286"/>
  <c r="B16" i="286"/>
  <c r="K15" i="286"/>
  <c r="J15" i="286"/>
  <c r="B15" i="286"/>
  <c r="L14" i="286"/>
  <c r="K14" i="286"/>
  <c r="J14" i="286"/>
  <c r="B14" i="286"/>
  <c r="K13" i="286"/>
  <c r="J13" i="286"/>
  <c r="B13" i="286"/>
  <c r="K12" i="286"/>
  <c r="J12" i="286"/>
  <c r="B12" i="286"/>
  <c r="L11" i="286"/>
  <c r="K11" i="286"/>
  <c r="J11" i="286"/>
  <c r="B11" i="286"/>
  <c r="K10" i="286"/>
  <c r="J10" i="286"/>
  <c r="B10" i="286"/>
  <c r="K9" i="286"/>
  <c r="J9" i="286"/>
  <c r="B9" i="286"/>
  <c r="L8" i="286"/>
  <c r="J8" i="286"/>
  <c r="B8" i="286"/>
  <c r="J7" i="286"/>
  <c r="B7" i="286"/>
  <c r="B6" i="286"/>
  <c r="L5" i="286"/>
  <c r="B5" i="286"/>
  <c r="B4" i="286"/>
  <c r="J100" i="285"/>
  <c r="B100" i="285"/>
  <c r="H100" i="285" s="1"/>
  <c r="J99" i="285"/>
  <c r="B99" i="285"/>
  <c r="H99" i="285" s="1"/>
  <c r="J98" i="285"/>
  <c r="B98" i="285"/>
  <c r="H98" i="285" s="1"/>
  <c r="J97" i="285"/>
  <c r="B97" i="285"/>
  <c r="H97" i="285" s="1"/>
  <c r="J96" i="285"/>
  <c r="B96" i="285"/>
  <c r="H96" i="285" s="1"/>
  <c r="J95" i="285"/>
  <c r="B95" i="285"/>
  <c r="H95" i="285" s="1"/>
  <c r="J94" i="285"/>
  <c r="B94" i="285"/>
  <c r="H94" i="285" s="1"/>
  <c r="J93" i="285"/>
  <c r="B93" i="285"/>
  <c r="H93" i="285" s="1"/>
  <c r="J92" i="285"/>
  <c r="B92" i="285"/>
  <c r="H92" i="285" s="1"/>
  <c r="J91" i="285"/>
  <c r="B91" i="285"/>
  <c r="H91" i="285" s="1"/>
  <c r="J90" i="285"/>
  <c r="B90" i="285"/>
  <c r="H90" i="285" s="1"/>
  <c r="J89" i="285"/>
  <c r="B89" i="285"/>
  <c r="H89" i="285" s="1"/>
  <c r="J88" i="285"/>
  <c r="B88" i="285"/>
  <c r="H88" i="285" s="1"/>
  <c r="J87" i="285"/>
  <c r="B87" i="285"/>
  <c r="H87" i="285" s="1"/>
  <c r="J86" i="285"/>
  <c r="B86" i="285"/>
  <c r="H86" i="285" s="1"/>
  <c r="J85" i="285"/>
  <c r="B85" i="285"/>
  <c r="H85" i="285" s="1"/>
  <c r="J84" i="285"/>
  <c r="B84" i="285"/>
  <c r="H84" i="285" s="1"/>
  <c r="J83" i="285"/>
  <c r="B83" i="285"/>
  <c r="H83" i="285" s="1"/>
  <c r="J82" i="285"/>
  <c r="B82" i="285"/>
  <c r="H82" i="285" s="1"/>
  <c r="J81" i="285"/>
  <c r="B81" i="285"/>
  <c r="H81" i="285" s="1"/>
  <c r="J80" i="285"/>
  <c r="B80" i="285"/>
  <c r="H80" i="285" s="1"/>
  <c r="J79" i="285"/>
  <c r="B79" i="285"/>
  <c r="H79" i="285" s="1"/>
  <c r="J78" i="285"/>
  <c r="B78" i="285"/>
  <c r="H78" i="285" s="1"/>
  <c r="J77" i="285"/>
  <c r="B77" i="285"/>
  <c r="H77" i="285" s="1"/>
  <c r="J76" i="285"/>
  <c r="B76" i="285"/>
  <c r="H76" i="285" s="1"/>
  <c r="J75" i="285"/>
  <c r="B75" i="285"/>
  <c r="H75" i="285" s="1"/>
  <c r="J74" i="285"/>
  <c r="B74" i="285"/>
  <c r="H74" i="285" s="1"/>
  <c r="J73" i="285"/>
  <c r="B73" i="285"/>
  <c r="H73" i="285" s="1"/>
  <c r="J72" i="285"/>
  <c r="B72" i="285"/>
  <c r="H72" i="285" s="1"/>
  <c r="J71" i="285"/>
  <c r="B71" i="285"/>
  <c r="H71" i="285" s="1"/>
  <c r="J70" i="285"/>
  <c r="B70" i="285"/>
  <c r="H70" i="285" s="1"/>
  <c r="J69" i="285"/>
  <c r="B69" i="285"/>
  <c r="H69" i="285" s="1"/>
  <c r="J68" i="285"/>
  <c r="B68" i="285"/>
  <c r="H68" i="285" s="1"/>
  <c r="J67" i="285"/>
  <c r="B67" i="285"/>
  <c r="H67" i="285" s="1"/>
  <c r="J66" i="285"/>
  <c r="B66" i="285"/>
  <c r="H66" i="285" s="1"/>
  <c r="J65" i="285"/>
  <c r="B65" i="285"/>
  <c r="H65" i="285" s="1"/>
  <c r="J64" i="285"/>
  <c r="B64" i="285"/>
  <c r="H64" i="285" s="1"/>
  <c r="J63" i="285"/>
  <c r="B63" i="285"/>
  <c r="H63" i="285" s="1"/>
  <c r="J62" i="285"/>
  <c r="B62" i="285"/>
  <c r="H62" i="285" s="1"/>
  <c r="J61" i="285"/>
  <c r="B61" i="285"/>
  <c r="H61" i="285" s="1"/>
  <c r="J60" i="285"/>
  <c r="B60" i="285"/>
  <c r="H60" i="285" s="1"/>
  <c r="J59" i="285"/>
  <c r="B59" i="285"/>
  <c r="H59" i="285" s="1"/>
  <c r="J58" i="285"/>
  <c r="B58" i="285"/>
  <c r="H58" i="285" s="1"/>
  <c r="J57" i="285"/>
  <c r="B57" i="285"/>
  <c r="H57" i="285" s="1"/>
  <c r="J56" i="285"/>
  <c r="B56" i="285"/>
  <c r="H56" i="285" s="1"/>
  <c r="J55" i="285"/>
  <c r="B55" i="285"/>
  <c r="H55" i="285" s="1"/>
  <c r="J54" i="285"/>
  <c r="B54" i="285"/>
  <c r="H54" i="285" s="1"/>
  <c r="J53" i="285"/>
  <c r="B53" i="285"/>
  <c r="H53" i="285" s="1"/>
  <c r="J52" i="285"/>
  <c r="B52" i="285"/>
  <c r="H52" i="285" s="1"/>
  <c r="J51" i="285"/>
  <c r="B51" i="285"/>
  <c r="H51" i="285" s="1"/>
  <c r="J50" i="285"/>
  <c r="B50" i="285"/>
  <c r="H50" i="285" s="1"/>
  <c r="J49" i="285"/>
  <c r="B49" i="285"/>
  <c r="H49" i="285" s="1"/>
  <c r="J48" i="285"/>
  <c r="B48" i="285"/>
  <c r="H48" i="285" s="1"/>
  <c r="J47" i="285"/>
  <c r="B47" i="285"/>
  <c r="H47" i="285" s="1"/>
  <c r="J46" i="285"/>
  <c r="B46" i="285"/>
  <c r="H46" i="285" s="1"/>
  <c r="J45" i="285"/>
  <c r="B45" i="285"/>
  <c r="H45" i="285" s="1"/>
  <c r="J44" i="285"/>
  <c r="B44" i="285"/>
  <c r="H44" i="285" s="1"/>
  <c r="J43" i="285"/>
  <c r="B43" i="285"/>
  <c r="J42" i="285"/>
  <c r="B42" i="285"/>
  <c r="J41" i="285"/>
  <c r="B41" i="285"/>
  <c r="J40" i="285"/>
  <c r="B40" i="285"/>
  <c r="J39" i="285"/>
  <c r="B39" i="285"/>
  <c r="J38" i="285"/>
  <c r="B38" i="285"/>
  <c r="J37" i="285"/>
  <c r="B37" i="285"/>
  <c r="J36" i="285"/>
  <c r="B36" i="285"/>
  <c r="J35" i="285"/>
  <c r="B35" i="285"/>
  <c r="J34" i="285"/>
  <c r="B34" i="285"/>
  <c r="J33" i="285"/>
  <c r="B33" i="285"/>
  <c r="J32" i="285"/>
  <c r="B32" i="285"/>
  <c r="K31" i="285"/>
  <c r="J31" i="285"/>
  <c r="B31" i="285"/>
  <c r="K30" i="285"/>
  <c r="J30" i="285"/>
  <c r="B30" i="285"/>
  <c r="K29" i="285"/>
  <c r="J29" i="285"/>
  <c r="B29" i="285"/>
  <c r="K28" i="285"/>
  <c r="J28" i="285"/>
  <c r="B28" i="285"/>
  <c r="K27" i="285"/>
  <c r="J27" i="285"/>
  <c r="B27" i="285"/>
  <c r="K26" i="285"/>
  <c r="J26" i="285"/>
  <c r="B26" i="285"/>
  <c r="K25" i="285"/>
  <c r="J25" i="285"/>
  <c r="B25" i="285"/>
  <c r="K24" i="285"/>
  <c r="J24" i="285"/>
  <c r="B24" i="285"/>
  <c r="K23" i="285"/>
  <c r="J23" i="285"/>
  <c r="B23" i="285"/>
  <c r="K22" i="285"/>
  <c r="J22" i="285"/>
  <c r="B22" i="285"/>
  <c r="K21" i="285"/>
  <c r="B21" i="285"/>
  <c r="K20" i="285"/>
  <c r="B20" i="285"/>
  <c r="K19" i="285"/>
  <c r="B19" i="285"/>
  <c r="K18" i="285"/>
  <c r="J18" i="285"/>
  <c r="B18" i="285"/>
  <c r="K17" i="285"/>
  <c r="J17" i="285"/>
  <c r="B17" i="285"/>
  <c r="K16" i="285"/>
  <c r="J16" i="285"/>
  <c r="B16" i="285"/>
  <c r="K15" i="285"/>
  <c r="B15" i="285"/>
  <c r="L14" i="285"/>
  <c r="K14" i="285"/>
  <c r="J14" i="285"/>
  <c r="B14" i="285"/>
  <c r="K13" i="285"/>
  <c r="B13" i="285"/>
  <c r="K12" i="285"/>
  <c r="J12" i="285"/>
  <c r="B12" i="285"/>
  <c r="L11" i="285"/>
  <c r="K11" i="285"/>
  <c r="B11" i="285"/>
  <c r="K10" i="285"/>
  <c r="J10" i="285"/>
  <c r="B10" i="285"/>
  <c r="K9" i="285"/>
  <c r="B9" i="285"/>
  <c r="L8" i="285"/>
  <c r="B8" i="285"/>
  <c r="B7" i="285"/>
  <c r="J6" i="285"/>
  <c r="B6" i="285"/>
  <c r="L5" i="285"/>
  <c r="B5" i="285"/>
  <c r="B4" i="285"/>
  <c r="L8" i="289" l="1"/>
  <c r="L11" i="289"/>
  <c r="L5" i="289"/>
  <c r="L14" i="289"/>
  <c r="L8" i="290"/>
  <c r="L11" i="290"/>
  <c r="L14" i="290"/>
  <c r="L5" i="290"/>
  <c r="L5" i="316"/>
  <c r="L11" i="317"/>
  <c r="L8" i="316"/>
  <c r="L5" i="317"/>
  <c r="L8" i="317"/>
  <c r="L14" i="317"/>
  <c r="L14" i="316"/>
  <c r="J40" i="303"/>
  <c r="J33" i="303"/>
  <c r="J5" i="308"/>
  <c r="J21" i="303"/>
  <c r="J38" i="303"/>
  <c r="J39" i="303"/>
  <c r="J35" i="303"/>
  <c r="J37" i="303"/>
  <c r="J6" i="298"/>
  <c r="J7" i="298"/>
  <c r="J6" i="296"/>
  <c r="J4" i="285"/>
  <c r="J7" i="327"/>
  <c r="J8" i="327"/>
  <c r="H45" i="303"/>
  <c r="J5" i="292"/>
  <c r="J14" i="296"/>
  <c r="H14" i="306"/>
  <c r="H15" i="306"/>
  <c r="J8" i="308"/>
  <c r="H12" i="296"/>
  <c r="J6" i="308"/>
  <c r="H21" i="300"/>
  <c r="H29" i="300"/>
  <c r="J4" i="304"/>
  <c r="J5" i="315"/>
  <c r="J10" i="315"/>
  <c r="H9" i="306"/>
  <c r="H11" i="295"/>
  <c r="H12" i="295"/>
  <c r="H21" i="295"/>
  <c r="H29" i="295"/>
  <c r="J10" i="303"/>
  <c r="J15" i="303"/>
  <c r="J19" i="303"/>
  <c r="H17" i="300"/>
  <c r="J4" i="293"/>
  <c r="H17" i="295"/>
  <c r="H25" i="295"/>
  <c r="J17" i="303"/>
  <c r="J43" i="303"/>
  <c r="H48" i="303"/>
  <c r="H61" i="303"/>
  <c r="H25" i="300"/>
  <c r="H57" i="303"/>
  <c r="J5" i="285"/>
  <c r="J6" i="286"/>
  <c r="J13" i="289"/>
  <c r="J4" i="288"/>
  <c r="J6" i="323"/>
  <c r="J8" i="323"/>
  <c r="H24" i="325"/>
  <c r="H28" i="325"/>
  <c r="J9" i="296"/>
  <c r="H11" i="296"/>
  <c r="H17" i="296"/>
  <c r="H21" i="296"/>
  <c r="H25" i="296"/>
  <c r="H29" i="296"/>
  <c r="H6" i="298"/>
  <c r="H4" i="300"/>
  <c r="J7" i="302"/>
  <c r="H10" i="302"/>
  <c r="H16" i="302"/>
  <c r="H20" i="302"/>
  <c r="H24" i="302"/>
  <c r="H28" i="302"/>
  <c r="H32" i="302"/>
  <c r="H34" i="302"/>
  <c r="H36" i="302"/>
  <c r="H38" i="302"/>
  <c r="H40" i="302"/>
  <c r="H42" i="302"/>
  <c r="J12" i="303"/>
  <c r="J14" i="303"/>
  <c r="J23" i="303"/>
  <c r="J25" i="303"/>
  <c r="J27" i="303"/>
  <c r="J29" i="303"/>
  <c r="J31" i="303"/>
  <c r="J36" i="303"/>
  <c r="J53" i="303"/>
  <c r="J49" i="303"/>
  <c r="J45" i="303"/>
  <c r="J6" i="305"/>
  <c r="H41" i="309"/>
  <c r="H43" i="309"/>
  <c r="J9" i="310"/>
  <c r="J7" i="315"/>
  <c r="J12" i="315"/>
  <c r="J14" i="315"/>
  <c r="J5" i="317"/>
  <c r="H31" i="319"/>
  <c r="J4" i="320"/>
  <c r="J1" i="320" s="1"/>
  <c r="C94" i="2" s="1"/>
  <c r="J4" i="286"/>
  <c r="J4" i="291"/>
  <c r="H14" i="293"/>
  <c r="H15" i="293"/>
  <c r="H19" i="293"/>
  <c r="H11" i="294"/>
  <c r="H12" i="294"/>
  <c r="H17" i="294"/>
  <c r="H21" i="294"/>
  <c r="H25" i="294"/>
  <c r="H29" i="294"/>
  <c r="J13" i="296"/>
  <c r="J9" i="298"/>
  <c r="H21" i="299"/>
  <c r="H25" i="299"/>
  <c r="H29" i="299"/>
  <c r="J4" i="303"/>
  <c r="J9" i="303"/>
  <c r="J11" i="303"/>
  <c r="J16" i="303"/>
  <c r="J18" i="303"/>
  <c r="J20" i="303"/>
  <c r="J34" i="303"/>
  <c r="J41" i="303"/>
  <c r="H46" i="303"/>
  <c r="J54" i="303"/>
  <c r="H62" i="303"/>
  <c r="J5" i="305"/>
  <c r="H17" i="306"/>
  <c r="H21" i="306"/>
  <c r="H25" i="306"/>
  <c r="H29" i="306"/>
  <c r="H41" i="307"/>
  <c r="H43" i="307"/>
  <c r="J4" i="308"/>
  <c r="J7" i="308"/>
  <c r="J10" i="308"/>
  <c r="J6" i="310"/>
  <c r="J8" i="310"/>
  <c r="J9" i="315"/>
  <c r="J11" i="315"/>
  <c r="H17" i="315"/>
  <c r="H21" i="315"/>
  <c r="H25" i="315"/>
  <c r="H29" i="315"/>
  <c r="J7" i="323"/>
  <c r="J5" i="327"/>
  <c r="J6" i="292"/>
  <c r="J5" i="296"/>
  <c r="J8" i="296"/>
  <c r="J10" i="296"/>
  <c r="H15" i="297"/>
  <c r="H19" i="297"/>
  <c r="H23" i="297"/>
  <c r="H27" i="297"/>
  <c r="H31" i="297"/>
  <c r="J8" i="298"/>
  <c r="H11" i="298"/>
  <c r="H12" i="298"/>
  <c r="H17" i="298"/>
  <c r="H21" i="298"/>
  <c r="H25" i="298"/>
  <c r="H29" i="298"/>
  <c r="J8" i="302"/>
  <c r="J13" i="303"/>
  <c r="J22" i="303"/>
  <c r="J24" i="303"/>
  <c r="J26" i="303"/>
  <c r="J28" i="303"/>
  <c r="J30" i="303"/>
  <c r="J32" i="303"/>
  <c r="J42" i="303"/>
  <c r="H58" i="303"/>
  <c r="J7" i="305"/>
  <c r="J5" i="310"/>
  <c r="H11" i="314"/>
  <c r="H12" i="314"/>
  <c r="H17" i="314"/>
  <c r="H21" i="314"/>
  <c r="H25" i="314"/>
  <c r="H29" i="314"/>
  <c r="J6" i="315"/>
  <c r="J8" i="315"/>
  <c r="J13" i="315"/>
  <c r="J4" i="323"/>
  <c r="J9" i="323"/>
  <c r="H27" i="327"/>
  <c r="H31" i="327"/>
  <c r="H23" i="293"/>
  <c r="H27" i="293"/>
  <c r="H31" i="293"/>
  <c r="H25" i="285"/>
  <c r="H21" i="286"/>
  <c r="H29" i="286"/>
  <c r="H25" i="288"/>
  <c r="H17" i="289"/>
  <c r="H21" i="289"/>
  <c r="H25" i="289"/>
  <c r="H29" i="289"/>
  <c r="H27" i="290"/>
  <c r="H31" i="290"/>
  <c r="H25" i="291"/>
  <c r="H29" i="291"/>
  <c r="H11" i="292"/>
  <c r="H12" i="292"/>
  <c r="H17" i="292"/>
  <c r="H21" i="292"/>
  <c r="H25" i="292"/>
  <c r="H29" i="292"/>
  <c r="J11" i="296"/>
  <c r="J12" i="296"/>
  <c r="J4" i="300"/>
  <c r="H14" i="301"/>
  <c r="H15" i="301"/>
  <c r="H19" i="301"/>
  <c r="H23" i="301"/>
  <c r="H27" i="301"/>
  <c r="H31" i="301"/>
  <c r="H29" i="285"/>
  <c r="H11" i="286"/>
  <c r="H12" i="286"/>
  <c r="H17" i="286"/>
  <c r="H25" i="286"/>
  <c r="H29" i="288"/>
  <c r="H10" i="292"/>
  <c r="H16" i="292"/>
  <c r="H20" i="292"/>
  <c r="H24" i="292"/>
  <c r="H28" i="292"/>
  <c r="H32" i="292"/>
  <c r="H34" i="292"/>
  <c r="H36" i="292"/>
  <c r="H38" i="292"/>
  <c r="H40" i="292"/>
  <c r="H42" i="292"/>
  <c r="H11" i="293"/>
  <c r="H12" i="293"/>
  <c r="H17" i="293"/>
  <c r="H21" i="293"/>
  <c r="H25" i="293"/>
  <c r="H29" i="293"/>
  <c r="H20" i="298"/>
  <c r="H24" i="298"/>
  <c r="H28" i="298"/>
  <c r="H32" i="298"/>
  <c r="H34" i="298"/>
  <c r="H36" i="298"/>
  <c r="H38" i="298"/>
  <c r="H40" i="298"/>
  <c r="H42" i="298"/>
  <c r="H16" i="299"/>
  <c r="J16" i="299"/>
  <c r="H20" i="299"/>
  <c r="H24" i="299"/>
  <c r="H28" i="299"/>
  <c r="H32" i="299"/>
  <c r="H34" i="299"/>
  <c r="H36" i="299"/>
  <c r="H23" i="285"/>
  <c r="H27" i="285"/>
  <c r="H31" i="285"/>
  <c r="H14" i="286"/>
  <c r="H15" i="286"/>
  <c r="H19" i="286"/>
  <c r="H23" i="286"/>
  <c r="H27" i="286"/>
  <c r="H31" i="286"/>
  <c r="H23" i="288"/>
  <c r="H27" i="288"/>
  <c r="H31" i="288"/>
  <c r="H14" i="289"/>
  <c r="H15" i="289"/>
  <c r="H19" i="289"/>
  <c r="H23" i="289"/>
  <c r="H27" i="289"/>
  <c r="H31" i="289"/>
  <c r="H27" i="291"/>
  <c r="H31" i="291"/>
  <c r="H8" i="294"/>
  <c r="H9" i="294"/>
  <c r="H14" i="294"/>
  <c r="H15" i="294"/>
  <c r="H19" i="294"/>
  <c r="H23" i="294"/>
  <c r="H27" i="294"/>
  <c r="H31" i="294"/>
  <c r="H14" i="295"/>
  <c r="H15" i="295"/>
  <c r="H19" i="295"/>
  <c r="H23" i="295"/>
  <c r="H27" i="295"/>
  <c r="H31" i="295"/>
  <c r="H15" i="296"/>
  <c r="H19" i="296"/>
  <c r="H23" i="296"/>
  <c r="H27" i="296"/>
  <c r="H31" i="296"/>
  <c r="H11" i="297"/>
  <c r="H17" i="297"/>
  <c r="H21" i="297"/>
  <c r="H25" i="297"/>
  <c r="H29" i="297"/>
  <c r="H19" i="300"/>
  <c r="H23" i="300"/>
  <c r="H27" i="300"/>
  <c r="H31" i="300"/>
  <c r="H49" i="303"/>
  <c r="J56" i="303"/>
  <c r="J52" i="303"/>
  <c r="J48" i="303"/>
  <c r="J44" i="303"/>
  <c r="H11" i="305"/>
  <c r="H12" i="305"/>
  <c r="H17" i="305"/>
  <c r="H21" i="305"/>
  <c r="H25" i="305"/>
  <c r="H29" i="305"/>
  <c r="H53" i="303"/>
  <c r="J55" i="303"/>
  <c r="J51" i="303"/>
  <c r="J47" i="303"/>
  <c r="H11" i="304"/>
  <c r="H12" i="304"/>
  <c r="H17" i="304"/>
  <c r="H21" i="304"/>
  <c r="H25" i="304"/>
  <c r="H29" i="304"/>
  <c r="H11" i="306"/>
  <c r="H12" i="306"/>
  <c r="H11" i="307"/>
  <c r="H12" i="307"/>
  <c r="H17" i="307"/>
  <c r="H21" i="307"/>
  <c r="H25" i="307"/>
  <c r="H29" i="307"/>
  <c r="H14" i="308"/>
  <c r="H15" i="308"/>
  <c r="H19" i="308"/>
  <c r="H23" i="308"/>
  <c r="H27" i="308"/>
  <c r="H31" i="308"/>
  <c r="H11" i="309"/>
  <c r="H12" i="309"/>
  <c r="H17" i="309"/>
  <c r="H21" i="309"/>
  <c r="H25" i="309"/>
  <c r="H29" i="309"/>
  <c r="H38" i="299"/>
  <c r="H40" i="299"/>
  <c r="H42" i="299"/>
  <c r="H41" i="300"/>
  <c r="H43" i="300"/>
  <c r="H17" i="301"/>
  <c r="H21" i="301"/>
  <c r="H25" i="301"/>
  <c r="H29" i="301"/>
  <c r="H5" i="302"/>
  <c r="J5" i="302"/>
  <c r="H6" i="302"/>
  <c r="J6" i="302"/>
  <c r="H11" i="302"/>
  <c r="H12" i="302"/>
  <c r="H17" i="302"/>
  <c r="H21" i="302"/>
  <c r="H25" i="302"/>
  <c r="H29" i="302"/>
  <c r="H54" i="303"/>
  <c r="J50" i="303"/>
  <c r="J46" i="303"/>
  <c r="H10" i="304"/>
  <c r="H16" i="304"/>
  <c r="H20" i="304"/>
  <c r="H24" i="304"/>
  <c r="H28" i="304"/>
  <c r="H32" i="304"/>
  <c r="H34" i="304"/>
  <c r="H36" i="304"/>
  <c r="H38" i="304"/>
  <c r="H40" i="304"/>
  <c r="H42" i="304"/>
  <c r="H10" i="307"/>
  <c r="H16" i="307"/>
  <c r="H20" i="307"/>
  <c r="H24" i="307"/>
  <c r="H28" i="307"/>
  <c r="H32" i="307"/>
  <c r="H34" i="307"/>
  <c r="H36" i="307"/>
  <c r="H38" i="307"/>
  <c r="H40" i="307"/>
  <c r="H42" i="307"/>
  <c r="J7" i="310"/>
  <c r="H11" i="310"/>
  <c r="H12" i="310"/>
  <c r="H17" i="310"/>
  <c r="H21" i="310"/>
  <c r="H25" i="310"/>
  <c r="H29" i="310"/>
  <c r="J8" i="312"/>
  <c r="J4" i="314"/>
  <c r="H19" i="306"/>
  <c r="H23" i="306"/>
  <c r="H27" i="306"/>
  <c r="H31" i="306"/>
  <c r="H11" i="308"/>
  <c r="H12" i="308"/>
  <c r="H17" i="308"/>
  <c r="H21" i="308"/>
  <c r="H25" i="308"/>
  <c r="H29" i="308"/>
  <c r="H14" i="309"/>
  <c r="H15" i="309"/>
  <c r="H19" i="309"/>
  <c r="H23" i="309"/>
  <c r="H27" i="309"/>
  <c r="H31" i="309"/>
  <c r="H10" i="310"/>
  <c r="H16" i="310"/>
  <c r="H20" i="310"/>
  <c r="H24" i="310"/>
  <c r="H28" i="310"/>
  <c r="H32" i="310"/>
  <c r="H34" i="310"/>
  <c r="H36" i="310"/>
  <c r="H38" i="310"/>
  <c r="H40" i="310"/>
  <c r="H42" i="310"/>
  <c r="H14" i="312"/>
  <c r="H15" i="312"/>
  <c r="H19" i="312"/>
  <c r="H23" i="312"/>
  <c r="H27" i="312"/>
  <c r="H31" i="312"/>
  <c r="H9" i="313"/>
  <c r="H14" i="313"/>
  <c r="H15" i="313"/>
  <c r="H19" i="313"/>
  <c r="H23" i="313"/>
  <c r="H27" i="313"/>
  <c r="H31" i="313"/>
  <c r="H11" i="317"/>
  <c r="H12" i="317"/>
  <c r="H17" i="317"/>
  <c r="H21" i="317"/>
  <c r="H25" i="317"/>
  <c r="H29" i="317"/>
  <c r="H8" i="320"/>
  <c r="H9" i="320"/>
  <c r="H14" i="320"/>
  <c r="H15" i="320"/>
  <c r="H19" i="320"/>
  <c r="H23" i="320"/>
  <c r="H27" i="320"/>
  <c r="H31" i="320"/>
  <c r="H17" i="321"/>
  <c r="H21" i="321"/>
  <c r="H25" i="321"/>
  <c r="H29" i="321"/>
  <c r="H17" i="322"/>
  <c r="H21" i="322"/>
  <c r="H25" i="322"/>
  <c r="H29" i="322"/>
  <c r="H14" i="324"/>
  <c r="H15" i="324"/>
  <c r="H19" i="324"/>
  <c r="H23" i="324"/>
  <c r="H27" i="324"/>
  <c r="H31" i="324"/>
  <c r="H25" i="326"/>
  <c r="H29" i="326"/>
  <c r="H26" i="327"/>
  <c r="H30" i="327"/>
  <c r="H33" i="327"/>
  <c r="H35" i="327"/>
  <c r="H37" i="327"/>
  <c r="H39" i="327"/>
  <c r="H41" i="327"/>
  <c r="H43" i="327"/>
  <c r="H14" i="311"/>
  <c r="H15" i="311"/>
  <c r="H19" i="311"/>
  <c r="H23" i="311"/>
  <c r="H27" i="311"/>
  <c r="H31" i="311"/>
  <c r="H19" i="315"/>
  <c r="H23" i="315"/>
  <c r="H27" i="315"/>
  <c r="H31" i="315"/>
  <c r="H21" i="316"/>
  <c r="H25" i="316"/>
  <c r="H29" i="316"/>
  <c r="H32" i="318"/>
  <c r="H34" i="318"/>
  <c r="H36" i="318"/>
  <c r="H38" i="318"/>
  <c r="H40" i="318"/>
  <c r="H42" i="318"/>
  <c r="H11" i="323"/>
  <c r="H12" i="323"/>
  <c r="H17" i="323"/>
  <c r="H21" i="323"/>
  <c r="H25" i="323"/>
  <c r="H29" i="323"/>
  <c r="H39" i="310"/>
  <c r="H41" i="310"/>
  <c r="H43" i="310"/>
  <c r="J7" i="311"/>
  <c r="H11" i="312"/>
  <c r="H12" i="312"/>
  <c r="H17" i="312"/>
  <c r="H21" i="312"/>
  <c r="H25" i="312"/>
  <c r="H29" i="312"/>
  <c r="H11" i="313"/>
  <c r="H12" i="313"/>
  <c r="H17" i="313"/>
  <c r="H21" i="313"/>
  <c r="H25" i="313"/>
  <c r="H29" i="313"/>
  <c r="H6" i="320"/>
  <c r="H11" i="320"/>
  <c r="H12" i="320"/>
  <c r="H17" i="320"/>
  <c r="H21" i="320"/>
  <c r="H25" i="320"/>
  <c r="H29" i="320"/>
  <c r="H5" i="326"/>
  <c r="H6" i="326"/>
  <c r="H11" i="326"/>
  <c r="H12" i="326"/>
  <c r="H17" i="326"/>
  <c r="H21" i="326"/>
  <c r="H8" i="327"/>
  <c r="H9" i="327"/>
  <c r="H14" i="327"/>
  <c r="H15" i="327"/>
  <c r="H19" i="327"/>
  <c r="H23" i="327"/>
  <c r="H7" i="327"/>
  <c r="H13" i="327"/>
  <c r="H18" i="327"/>
  <c r="H22" i="327"/>
  <c r="H5" i="327"/>
  <c r="H6" i="327"/>
  <c r="H11" i="327"/>
  <c r="H12" i="327"/>
  <c r="H17" i="327"/>
  <c r="H21" i="327"/>
  <c r="H25" i="327"/>
  <c r="H29" i="327"/>
  <c r="H10" i="327"/>
  <c r="H16" i="327"/>
  <c r="H20" i="327"/>
  <c r="H24" i="327"/>
  <c r="H28" i="327"/>
  <c r="H32" i="327"/>
  <c r="H34" i="327"/>
  <c r="H36" i="327"/>
  <c r="H38" i="327"/>
  <c r="H40" i="327"/>
  <c r="H42" i="327"/>
  <c r="H4" i="327"/>
  <c r="J1" i="326"/>
  <c r="C100" i="2" s="1"/>
  <c r="H10" i="326"/>
  <c r="H16" i="326"/>
  <c r="H20" i="326"/>
  <c r="H24" i="326"/>
  <c r="H28" i="326"/>
  <c r="H32" i="326"/>
  <c r="H34" i="326"/>
  <c r="H36" i="326"/>
  <c r="H38" i="326"/>
  <c r="H40" i="326"/>
  <c r="H42" i="326"/>
  <c r="H8" i="326"/>
  <c r="H9" i="326"/>
  <c r="H14" i="326"/>
  <c r="H15" i="326"/>
  <c r="H19" i="326"/>
  <c r="H23" i="326"/>
  <c r="H27" i="326"/>
  <c r="H31" i="326"/>
  <c r="H7" i="326"/>
  <c r="H13" i="326"/>
  <c r="H18" i="326"/>
  <c r="H22" i="326"/>
  <c r="H26" i="326"/>
  <c r="H30" i="326"/>
  <c r="H33" i="326"/>
  <c r="H35" i="326"/>
  <c r="H37" i="326"/>
  <c r="H39" i="326"/>
  <c r="H41" i="326"/>
  <c r="H43" i="326"/>
  <c r="H4" i="325"/>
  <c r="H8" i="325"/>
  <c r="H9" i="325"/>
  <c r="H14" i="325"/>
  <c r="H15" i="325"/>
  <c r="H17" i="325"/>
  <c r="H20" i="325"/>
  <c r="H13" i="325"/>
  <c r="H23" i="325"/>
  <c r="H27" i="325"/>
  <c r="H30" i="325"/>
  <c r="H32" i="325"/>
  <c r="H34" i="325"/>
  <c r="H36" i="325"/>
  <c r="H38" i="325"/>
  <c r="H40" i="325"/>
  <c r="H7" i="325"/>
  <c r="H11" i="325"/>
  <c r="H12" i="325"/>
  <c r="H16" i="325"/>
  <c r="H19" i="325"/>
  <c r="H22" i="325"/>
  <c r="H26" i="325"/>
  <c r="H5" i="325"/>
  <c r="H6" i="325"/>
  <c r="J7" i="325"/>
  <c r="J1" i="325" s="1"/>
  <c r="C99" i="2" s="1"/>
  <c r="H10" i="325"/>
  <c r="H18" i="325"/>
  <c r="H21" i="325"/>
  <c r="H25" i="325"/>
  <c r="H29" i="325"/>
  <c r="H31" i="325"/>
  <c r="H33" i="325"/>
  <c r="H35" i="325"/>
  <c r="H37" i="325"/>
  <c r="H39" i="325"/>
  <c r="J7" i="324"/>
  <c r="H7" i="324"/>
  <c r="J6" i="324"/>
  <c r="J8" i="324"/>
  <c r="J9" i="324"/>
  <c r="H13" i="324"/>
  <c r="H18" i="324"/>
  <c r="H22" i="324"/>
  <c r="H26" i="324"/>
  <c r="H30" i="324"/>
  <c r="H35" i="324"/>
  <c r="H37" i="324"/>
  <c r="H39" i="324"/>
  <c r="H41" i="324"/>
  <c r="H43" i="324"/>
  <c r="H33" i="324"/>
  <c r="H6" i="324"/>
  <c r="H8" i="324"/>
  <c r="H11" i="324"/>
  <c r="H12" i="324"/>
  <c r="H17" i="324"/>
  <c r="H21" i="324"/>
  <c r="H25" i="324"/>
  <c r="H29" i="324"/>
  <c r="J5" i="324"/>
  <c r="H10" i="324"/>
  <c r="H16" i="324"/>
  <c r="H20" i="324"/>
  <c r="H24" i="324"/>
  <c r="H28" i="324"/>
  <c r="H32" i="324"/>
  <c r="H34" i="324"/>
  <c r="H36" i="324"/>
  <c r="H38" i="324"/>
  <c r="H40" i="324"/>
  <c r="H42" i="324"/>
  <c r="J4" i="324"/>
  <c r="H9" i="324"/>
  <c r="H4" i="324"/>
  <c r="H5" i="324"/>
  <c r="J5" i="323"/>
  <c r="H6" i="323"/>
  <c r="H5" i="323"/>
  <c r="H10" i="323"/>
  <c r="H16" i="323"/>
  <c r="H24" i="323"/>
  <c r="H28" i="323"/>
  <c r="H34" i="323"/>
  <c r="H8" i="323"/>
  <c r="H9" i="323"/>
  <c r="H14" i="323"/>
  <c r="H15" i="323"/>
  <c r="H19" i="323"/>
  <c r="H23" i="323"/>
  <c r="H27" i="323"/>
  <c r="H31" i="323"/>
  <c r="H20" i="323"/>
  <c r="H32" i="323"/>
  <c r="H36" i="323"/>
  <c r="H38" i="323"/>
  <c r="H40" i="323"/>
  <c r="H42" i="323"/>
  <c r="H7" i="323"/>
  <c r="H13" i="323"/>
  <c r="H18" i="323"/>
  <c r="H22" i="323"/>
  <c r="H26" i="323"/>
  <c r="H30" i="323"/>
  <c r="H33" i="323"/>
  <c r="H35" i="323"/>
  <c r="H37" i="323"/>
  <c r="H39" i="323"/>
  <c r="H41" i="323"/>
  <c r="H43" i="323"/>
  <c r="H4" i="323"/>
  <c r="H11" i="322"/>
  <c r="H12" i="322"/>
  <c r="H10" i="322"/>
  <c r="H20" i="322"/>
  <c r="H24" i="322"/>
  <c r="H32" i="322"/>
  <c r="H34" i="322"/>
  <c r="H40" i="322"/>
  <c r="H14" i="322"/>
  <c r="H15" i="322"/>
  <c r="H19" i="322"/>
  <c r="H23" i="322"/>
  <c r="H27" i="322"/>
  <c r="H31" i="322"/>
  <c r="H16" i="322"/>
  <c r="H28" i="322"/>
  <c r="H36" i="322"/>
  <c r="H38" i="322"/>
  <c r="H42" i="322"/>
  <c r="H13" i="322"/>
  <c r="H18" i="322"/>
  <c r="H22" i="322"/>
  <c r="H26" i="322"/>
  <c r="H30" i="322"/>
  <c r="H33" i="322"/>
  <c r="H35" i="322"/>
  <c r="H37" i="322"/>
  <c r="H39" i="322"/>
  <c r="H41" i="322"/>
  <c r="H43" i="322"/>
  <c r="H16" i="321"/>
  <c r="H28" i="321"/>
  <c r="H36" i="321"/>
  <c r="H38" i="321"/>
  <c r="H40" i="321"/>
  <c r="H42" i="321"/>
  <c r="H15" i="321"/>
  <c r="H19" i="321"/>
  <c r="H23" i="321"/>
  <c r="H27" i="321"/>
  <c r="H31" i="321"/>
  <c r="H20" i="321"/>
  <c r="H24" i="321"/>
  <c r="H32" i="321"/>
  <c r="H34" i="321"/>
  <c r="H18" i="321"/>
  <c r="H22" i="321"/>
  <c r="H26" i="321"/>
  <c r="H30" i="321"/>
  <c r="H33" i="321"/>
  <c r="H35" i="321"/>
  <c r="H37" i="321"/>
  <c r="H39" i="321"/>
  <c r="H41" i="321"/>
  <c r="H43" i="321"/>
  <c r="H4" i="321"/>
  <c r="J4" i="321"/>
  <c r="H5" i="320"/>
  <c r="H10" i="320"/>
  <c r="H16" i="320"/>
  <c r="H20" i="320"/>
  <c r="H24" i="320"/>
  <c r="H28" i="320"/>
  <c r="H32" i="320"/>
  <c r="H34" i="320"/>
  <c r="H36" i="320"/>
  <c r="H38" i="320"/>
  <c r="H40" i="320"/>
  <c r="H42" i="320"/>
  <c r="H7" i="320"/>
  <c r="H13" i="320"/>
  <c r="H18" i="320"/>
  <c r="H22" i="320"/>
  <c r="H26" i="320"/>
  <c r="H30" i="320"/>
  <c r="H33" i="320"/>
  <c r="H35" i="320"/>
  <c r="H37" i="320"/>
  <c r="H39" i="320"/>
  <c r="H41" i="320"/>
  <c r="H43" i="320"/>
  <c r="H4" i="320"/>
  <c r="H8" i="319"/>
  <c r="H9" i="319"/>
  <c r="H14" i="319"/>
  <c r="H15" i="319"/>
  <c r="H19" i="319"/>
  <c r="H23" i="319"/>
  <c r="H27" i="319"/>
  <c r="H7" i="319"/>
  <c r="H11" i="319"/>
  <c r="H12" i="319"/>
  <c r="H17" i="319"/>
  <c r="H21" i="319"/>
  <c r="H25" i="319"/>
  <c r="H29" i="319"/>
  <c r="H5" i="319"/>
  <c r="H6" i="319"/>
  <c r="H10" i="319"/>
  <c r="H16" i="319"/>
  <c r="H20" i="319"/>
  <c r="H24" i="319"/>
  <c r="H28" i="319"/>
  <c r="H32" i="319"/>
  <c r="H34" i="319"/>
  <c r="H36" i="319"/>
  <c r="H38" i="319"/>
  <c r="H40" i="319"/>
  <c r="H42" i="319"/>
  <c r="H13" i="319"/>
  <c r="H18" i="319"/>
  <c r="H22" i="319"/>
  <c r="H26" i="319"/>
  <c r="H30" i="319"/>
  <c r="H33" i="319"/>
  <c r="H35" i="319"/>
  <c r="H37" i="319"/>
  <c r="H39" i="319"/>
  <c r="H41" i="319"/>
  <c r="H43" i="319"/>
  <c r="J1" i="319"/>
  <c r="C93" i="2" s="1"/>
  <c r="H4" i="319"/>
  <c r="H29" i="318"/>
  <c r="H31" i="318"/>
  <c r="H30" i="318"/>
  <c r="H33" i="318"/>
  <c r="H35" i="318"/>
  <c r="H37" i="318"/>
  <c r="H39" i="318"/>
  <c r="H41" i="318"/>
  <c r="H43" i="318"/>
  <c r="J4" i="318"/>
  <c r="H4" i="318"/>
  <c r="H20" i="317"/>
  <c r="H28" i="317"/>
  <c r="H32" i="317"/>
  <c r="H34" i="317"/>
  <c r="H42" i="317"/>
  <c r="J6" i="317"/>
  <c r="H8" i="317"/>
  <c r="H9" i="317"/>
  <c r="H14" i="317"/>
  <c r="H15" i="317"/>
  <c r="H19" i="317"/>
  <c r="H23" i="317"/>
  <c r="H27" i="317"/>
  <c r="H31" i="317"/>
  <c r="H5" i="317"/>
  <c r="H6" i="317"/>
  <c r="H10" i="317"/>
  <c r="H16" i="317"/>
  <c r="H24" i="317"/>
  <c r="H36" i="317"/>
  <c r="H38" i="317"/>
  <c r="H40" i="317"/>
  <c r="H7" i="317"/>
  <c r="H13" i="317"/>
  <c r="H18" i="317"/>
  <c r="H22" i="317"/>
  <c r="H26" i="317"/>
  <c r="H30" i="317"/>
  <c r="H33" i="317"/>
  <c r="H35" i="317"/>
  <c r="H37" i="317"/>
  <c r="H39" i="317"/>
  <c r="H41" i="317"/>
  <c r="H43" i="317"/>
  <c r="J4" i="317"/>
  <c r="H4" i="317"/>
  <c r="J4" i="316"/>
  <c r="J5" i="316"/>
  <c r="H4" i="316"/>
  <c r="J7" i="316"/>
  <c r="J9" i="316"/>
  <c r="J11" i="316"/>
  <c r="H17" i="316"/>
  <c r="H13" i="316"/>
  <c r="H20" i="316"/>
  <c r="H28" i="316"/>
  <c r="H32" i="316"/>
  <c r="H36" i="316"/>
  <c r="H42" i="316"/>
  <c r="H5" i="316"/>
  <c r="J6" i="316"/>
  <c r="J8" i="316"/>
  <c r="J10" i="316"/>
  <c r="H15" i="316"/>
  <c r="H19" i="316"/>
  <c r="H23" i="316"/>
  <c r="H27" i="316"/>
  <c r="H31" i="316"/>
  <c r="H6" i="316"/>
  <c r="H8" i="316"/>
  <c r="H16" i="316"/>
  <c r="H24" i="316"/>
  <c r="H34" i="316"/>
  <c r="H38" i="316"/>
  <c r="H40" i="316"/>
  <c r="H7" i="316"/>
  <c r="J12" i="316"/>
  <c r="J14" i="316"/>
  <c r="H18" i="316"/>
  <c r="H22" i="316"/>
  <c r="H26" i="316"/>
  <c r="H30" i="316"/>
  <c r="H33" i="316"/>
  <c r="H35" i="316"/>
  <c r="H37" i="316"/>
  <c r="H39" i="316"/>
  <c r="H41" i="316"/>
  <c r="H43" i="316"/>
  <c r="H9" i="316"/>
  <c r="H11" i="316"/>
  <c r="H14" i="316"/>
  <c r="H10" i="316"/>
  <c r="H12" i="316"/>
  <c r="J13" i="316"/>
  <c r="H8" i="315"/>
  <c r="H9" i="315"/>
  <c r="H14" i="315"/>
  <c r="H15" i="315"/>
  <c r="H5" i="315"/>
  <c r="H6" i="315"/>
  <c r="H11" i="315"/>
  <c r="H12" i="315"/>
  <c r="H10" i="315"/>
  <c r="H16" i="315"/>
  <c r="H20" i="315"/>
  <c r="H24" i="315"/>
  <c r="H28" i="315"/>
  <c r="H32" i="315"/>
  <c r="H34" i="315"/>
  <c r="H36" i="315"/>
  <c r="H38" i="315"/>
  <c r="H40" i="315"/>
  <c r="H42" i="315"/>
  <c r="H7" i="315"/>
  <c r="H13" i="315"/>
  <c r="H18" i="315"/>
  <c r="H22" i="315"/>
  <c r="H26" i="315"/>
  <c r="H30" i="315"/>
  <c r="H33" i="315"/>
  <c r="H35" i="315"/>
  <c r="H37" i="315"/>
  <c r="H39" i="315"/>
  <c r="H41" i="315"/>
  <c r="H43" i="315"/>
  <c r="J4" i="315"/>
  <c r="H4" i="315"/>
  <c r="H5" i="314"/>
  <c r="H6" i="314"/>
  <c r="H10" i="314"/>
  <c r="H16" i="314"/>
  <c r="H20" i="314"/>
  <c r="H24" i="314"/>
  <c r="H28" i="314"/>
  <c r="H32" i="314"/>
  <c r="H34" i="314"/>
  <c r="H36" i="314"/>
  <c r="H38" i="314"/>
  <c r="H40" i="314"/>
  <c r="H42" i="314"/>
  <c r="J6" i="314"/>
  <c r="H8" i="314"/>
  <c r="H9" i="314"/>
  <c r="H14" i="314"/>
  <c r="H15" i="314"/>
  <c r="H19" i="314"/>
  <c r="H23" i="314"/>
  <c r="H27" i="314"/>
  <c r="H31" i="314"/>
  <c r="H7" i="314"/>
  <c r="H13" i="314"/>
  <c r="H18" i="314"/>
  <c r="H22" i="314"/>
  <c r="H26" i="314"/>
  <c r="H30" i="314"/>
  <c r="H33" i="314"/>
  <c r="H35" i="314"/>
  <c r="H37" i="314"/>
  <c r="H39" i="314"/>
  <c r="H41" i="314"/>
  <c r="H43" i="314"/>
  <c r="H4" i="314"/>
  <c r="J8" i="313"/>
  <c r="J5" i="313"/>
  <c r="H5" i="313"/>
  <c r="J6" i="313"/>
  <c r="J4" i="313"/>
  <c r="H7" i="313"/>
  <c r="H10" i="313"/>
  <c r="H16" i="313"/>
  <c r="H20" i="313"/>
  <c r="H24" i="313"/>
  <c r="H28" i="313"/>
  <c r="H32" i="313"/>
  <c r="H34" i="313"/>
  <c r="H36" i="313"/>
  <c r="H38" i="313"/>
  <c r="H40" i="313"/>
  <c r="H42" i="313"/>
  <c r="J7" i="313"/>
  <c r="H6" i="313"/>
  <c r="H8" i="313"/>
  <c r="H13" i="313"/>
  <c r="H18" i="313"/>
  <c r="H22" i="313"/>
  <c r="H26" i="313"/>
  <c r="H30" i="313"/>
  <c r="H33" i="313"/>
  <c r="H35" i="313"/>
  <c r="H37" i="313"/>
  <c r="H39" i="313"/>
  <c r="H41" i="313"/>
  <c r="H43" i="313"/>
  <c r="H4" i="313"/>
  <c r="J7" i="312"/>
  <c r="H6" i="312"/>
  <c r="H8" i="312"/>
  <c r="H9" i="312"/>
  <c r="H7" i="312"/>
  <c r="H10" i="312"/>
  <c r="H16" i="312"/>
  <c r="H20" i="312"/>
  <c r="H24" i="312"/>
  <c r="H28" i="312"/>
  <c r="H32" i="312"/>
  <c r="H34" i="312"/>
  <c r="H36" i="312"/>
  <c r="H38" i="312"/>
  <c r="H40" i="312"/>
  <c r="H42" i="312"/>
  <c r="J5" i="312"/>
  <c r="J6" i="312"/>
  <c r="H13" i="312"/>
  <c r="H18" i="312"/>
  <c r="H22" i="312"/>
  <c r="H26" i="312"/>
  <c r="H30" i="312"/>
  <c r="H33" i="312"/>
  <c r="H35" i="312"/>
  <c r="H37" i="312"/>
  <c r="H39" i="312"/>
  <c r="H41" i="312"/>
  <c r="H43" i="312"/>
  <c r="J4" i="312"/>
  <c r="H4" i="312"/>
  <c r="H5" i="312"/>
  <c r="H7" i="311"/>
  <c r="H22" i="311"/>
  <c r="H26" i="311"/>
  <c r="H30" i="311"/>
  <c r="H33" i="311"/>
  <c r="H35" i="311"/>
  <c r="H37" i="311"/>
  <c r="H39" i="311"/>
  <c r="H41" i="311"/>
  <c r="H43" i="311"/>
  <c r="H9" i="311"/>
  <c r="H18" i="311"/>
  <c r="H6" i="311"/>
  <c r="H8" i="311"/>
  <c r="H11" i="311"/>
  <c r="H12" i="311"/>
  <c r="H17" i="311"/>
  <c r="H21" i="311"/>
  <c r="H25" i="311"/>
  <c r="H29" i="311"/>
  <c r="H13" i="311"/>
  <c r="J5" i="311"/>
  <c r="J6" i="311"/>
  <c r="J8" i="311"/>
  <c r="H10" i="311"/>
  <c r="H16" i="311"/>
  <c r="H20" i="311"/>
  <c r="H24" i="311"/>
  <c r="H28" i="311"/>
  <c r="H32" i="311"/>
  <c r="H34" i="311"/>
  <c r="H36" i="311"/>
  <c r="H38" i="311"/>
  <c r="H40" i="311"/>
  <c r="H42" i="311"/>
  <c r="J4" i="311"/>
  <c r="J9" i="311"/>
  <c r="H4" i="311"/>
  <c r="H5" i="311"/>
  <c r="H5" i="310"/>
  <c r="H6" i="310"/>
  <c r="H8" i="310"/>
  <c r="H9" i="310"/>
  <c r="H14" i="310"/>
  <c r="H15" i="310"/>
  <c r="H19" i="310"/>
  <c r="H23" i="310"/>
  <c r="H27" i="310"/>
  <c r="H31" i="310"/>
  <c r="H7" i="310"/>
  <c r="H13" i="310"/>
  <c r="H18" i="310"/>
  <c r="H22" i="310"/>
  <c r="H26" i="310"/>
  <c r="H30" i="310"/>
  <c r="H33" i="310"/>
  <c r="H35" i="310"/>
  <c r="H37" i="310"/>
  <c r="J4" i="310"/>
  <c r="H4" i="310"/>
  <c r="H5" i="309"/>
  <c r="H6" i="309"/>
  <c r="H8" i="309"/>
  <c r="H7" i="309"/>
  <c r="J10" i="309"/>
  <c r="J6" i="309"/>
  <c r="J8" i="309"/>
  <c r="H16" i="309"/>
  <c r="H20" i="309"/>
  <c r="H24" i="309"/>
  <c r="H28" i="309"/>
  <c r="H32" i="309"/>
  <c r="H34" i="309"/>
  <c r="H36" i="309"/>
  <c r="H38" i="309"/>
  <c r="H40" i="309"/>
  <c r="H42" i="309"/>
  <c r="H9" i="309"/>
  <c r="H13" i="309"/>
  <c r="H18" i="309"/>
  <c r="H22" i="309"/>
  <c r="H26" i="309"/>
  <c r="H30" i="309"/>
  <c r="H33" i="309"/>
  <c r="H35" i="309"/>
  <c r="H37" i="309"/>
  <c r="H39" i="309"/>
  <c r="J4" i="309"/>
  <c r="H10" i="309"/>
  <c r="H4" i="309"/>
  <c r="H5" i="308"/>
  <c r="H6" i="308"/>
  <c r="H8" i="308"/>
  <c r="H9" i="308"/>
  <c r="H10" i="308"/>
  <c r="H16" i="308"/>
  <c r="H20" i="308"/>
  <c r="H24" i="308"/>
  <c r="H28" i="308"/>
  <c r="H32" i="308"/>
  <c r="H34" i="308"/>
  <c r="H36" i="308"/>
  <c r="H38" i="308"/>
  <c r="H40" i="308"/>
  <c r="H42" i="308"/>
  <c r="H7" i="308"/>
  <c r="H13" i="308"/>
  <c r="H18" i="308"/>
  <c r="H22" i="308"/>
  <c r="H26" i="308"/>
  <c r="H30" i="308"/>
  <c r="H33" i="308"/>
  <c r="H35" i="308"/>
  <c r="H37" i="308"/>
  <c r="H39" i="308"/>
  <c r="H41" i="308"/>
  <c r="H43" i="308"/>
  <c r="H4" i="308"/>
  <c r="H6" i="307"/>
  <c r="J4" i="307"/>
  <c r="J1" i="307" s="1"/>
  <c r="C81" i="2" s="1"/>
  <c r="H8" i="307"/>
  <c r="H9" i="307"/>
  <c r="H14" i="307"/>
  <c r="H15" i="307"/>
  <c r="H19" i="307"/>
  <c r="H23" i="307"/>
  <c r="H27" i="307"/>
  <c r="H31" i="307"/>
  <c r="H7" i="307"/>
  <c r="H13" i="307"/>
  <c r="H18" i="307"/>
  <c r="H22" i="307"/>
  <c r="H26" i="307"/>
  <c r="H30" i="307"/>
  <c r="H33" i="307"/>
  <c r="H35" i="307"/>
  <c r="H37" i="307"/>
  <c r="H39" i="307"/>
  <c r="H5" i="307"/>
  <c r="H4" i="307"/>
  <c r="H6" i="306"/>
  <c r="H8" i="306"/>
  <c r="H7" i="306"/>
  <c r="H10" i="306"/>
  <c r="H16" i="306"/>
  <c r="H20" i="306"/>
  <c r="H24" i="306"/>
  <c r="H28" i="306"/>
  <c r="H32" i="306"/>
  <c r="H34" i="306"/>
  <c r="H36" i="306"/>
  <c r="H38" i="306"/>
  <c r="H40" i="306"/>
  <c r="H42" i="306"/>
  <c r="J5" i="306"/>
  <c r="J6" i="306"/>
  <c r="H13" i="306"/>
  <c r="H18" i="306"/>
  <c r="H22" i="306"/>
  <c r="H26" i="306"/>
  <c r="H30" i="306"/>
  <c r="H33" i="306"/>
  <c r="H35" i="306"/>
  <c r="H37" i="306"/>
  <c r="H39" i="306"/>
  <c r="H41" i="306"/>
  <c r="H43" i="306"/>
  <c r="J4" i="306"/>
  <c r="H4" i="306"/>
  <c r="H5" i="306"/>
  <c r="H5" i="305"/>
  <c r="H6" i="305"/>
  <c r="H10" i="305"/>
  <c r="H16" i="305"/>
  <c r="H24" i="305"/>
  <c r="H36" i="305"/>
  <c r="H38" i="305"/>
  <c r="H40" i="305"/>
  <c r="H8" i="305"/>
  <c r="H9" i="305"/>
  <c r="H14" i="305"/>
  <c r="H15" i="305"/>
  <c r="H19" i="305"/>
  <c r="H23" i="305"/>
  <c r="H27" i="305"/>
  <c r="H31" i="305"/>
  <c r="H20" i="305"/>
  <c r="H28" i="305"/>
  <c r="H32" i="305"/>
  <c r="H34" i="305"/>
  <c r="H42" i="305"/>
  <c r="H7" i="305"/>
  <c r="H13" i="305"/>
  <c r="H18" i="305"/>
  <c r="H22" i="305"/>
  <c r="H26" i="305"/>
  <c r="H30" i="305"/>
  <c r="H33" i="305"/>
  <c r="H35" i="305"/>
  <c r="H37" i="305"/>
  <c r="H39" i="305"/>
  <c r="H41" i="305"/>
  <c r="H43" i="305"/>
  <c r="J4" i="305"/>
  <c r="H4" i="305"/>
  <c r="J5" i="304"/>
  <c r="H4" i="304"/>
  <c r="H7" i="304"/>
  <c r="J7" i="304"/>
  <c r="H9" i="304"/>
  <c r="H14" i="304"/>
  <c r="H15" i="304"/>
  <c r="H19" i="304"/>
  <c r="H23" i="304"/>
  <c r="H27" i="304"/>
  <c r="H31" i="304"/>
  <c r="H6" i="304"/>
  <c r="H8" i="304"/>
  <c r="H13" i="304"/>
  <c r="H18" i="304"/>
  <c r="H22" i="304"/>
  <c r="H26" i="304"/>
  <c r="H30" i="304"/>
  <c r="H33" i="304"/>
  <c r="H35" i="304"/>
  <c r="H37" i="304"/>
  <c r="H39" i="304"/>
  <c r="H41" i="304"/>
  <c r="H43" i="304"/>
  <c r="J6" i="304"/>
  <c r="J8" i="304"/>
  <c r="H5" i="304"/>
  <c r="J59" i="303"/>
  <c r="H51" i="303"/>
  <c r="H44" i="303"/>
  <c r="H56" i="303"/>
  <c r="H60" i="303"/>
  <c r="H52" i="303"/>
  <c r="H50" i="303"/>
  <c r="H59" i="303"/>
  <c r="H63" i="303"/>
  <c r="H55" i="303"/>
  <c r="H47" i="303"/>
  <c r="H11" i="303"/>
  <c r="H12" i="303"/>
  <c r="H17" i="303"/>
  <c r="H21" i="303"/>
  <c r="H25" i="303"/>
  <c r="H29" i="303"/>
  <c r="H14" i="303"/>
  <c r="H15" i="303"/>
  <c r="H19" i="303"/>
  <c r="H23" i="303"/>
  <c r="H27" i="303"/>
  <c r="H31" i="303"/>
  <c r="H5" i="303"/>
  <c r="J6" i="303"/>
  <c r="J8" i="303"/>
  <c r="J5" i="303"/>
  <c r="H9" i="303"/>
  <c r="H7" i="303"/>
  <c r="H10" i="303"/>
  <c r="H16" i="303"/>
  <c r="H20" i="303"/>
  <c r="H24" i="303"/>
  <c r="H28" i="303"/>
  <c r="H32" i="303"/>
  <c r="H34" i="303"/>
  <c r="H36" i="303"/>
  <c r="H38" i="303"/>
  <c r="H40" i="303"/>
  <c r="H42" i="303"/>
  <c r="J7" i="303"/>
  <c r="H6" i="303"/>
  <c r="H8" i="303"/>
  <c r="H13" i="303"/>
  <c r="H18" i="303"/>
  <c r="H22" i="303"/>
  <c r="H26" i="303"/>
  <c r="H30" i="303"/>
  <c r="H33" i="303"/>
  <c r="H35" i="303"/>
  <c r="H37" i="303"/>
  <c r="H39" i="303"/>
  <c r="H41" i="303"/>
  <c r="H43" i="303"/>
  <c r="H4" i="303"/>
  <c r="H8" i="302"/>
  <c r="H9" i="302"/>
  <c r="H14" i="302"/>
  <c r="H15" i="302"/>
  <c r="H19" i="302"/>
  <c r="H23" i="302"/>
  <c r="H27" i="302"/>
  <c r="H31" i="302"/>
  <c r="H7" i="302"/>
  <c r="H13" i="302"/>
  <c r="H18" i="302"/>
  <c r="H22" i="302"/>
  <c r="H26" i="302"/>
  <c r="H30" i="302"/>
  <c r="H33" i="302"/>
  <c r="H35" i="302"/>
  <c r="H37" i="302"/>
  <c r="H39" i="302"/>
  <c r="H41" i="302"/>
  <c r="H43" i="302"/>
  <c r="J4" i="302"/>
  <c r="H4" i="302"/>
  <c r="H8" i="301"/>
  <c r="H9" i="301"/>
  <c r="H5" i="301"/>
  <c r="H6" i="301"/>
  <c r="H11" i="301"/>
  <c r="H12" i="301"/>
  <c r="H10" i="301"/>
  <c r="H16" i="301"/>
  <c r="H20" i="301"/>
  <c r="H24" i="301"/>
  <c r="H28" i="301"/>
  <c r="H32" i="301"/>
  <c r="H34" i="301"/>
  <c r="H36" i="301"/>
  <c r="H38" i="301"/>
  <c r="H40" i="301"/>
  <c r="H42" i="301"/>
  <c r="H7" i="301"/>
  <c r="H13" i="301"/>
  <c r="H18" i="301"/>
  <c r="H22" i="301"/>
  <c r="H26" i="301"/>
  <c r="H30" i="301"/>
  <c r="H33" i="301"/>
  <c r="H35" i="301"/>
  <c r="H37" i="301"/>
  <c r="H39" i="301"/>
  <c r="H41" i="301"/>
  <c r="H43" i="301"/>
  <c r="J4" i="301"/>
  <c r="J1" i="301" s="1"/>
  <c r="C75" i="2" s="1"/>
  <c r="H4" i="301"/>
  <c r="J16" i="300"/>
  <c r="J14" i="300"/>
  <c r="H20" i="300"/>
  <c r="H24" i="300"/>
  <c r="H28" i="300"/>
  <c r="H32" i="300"/>
  <c r="H34" i="300"/>
  <c r="H36" i="300"/>
  <c r="H38" i="300"/>
  <c r="H40" i="300"/>
  <c r="H42" i="300"/>
  <c r="J13" i="300"/>
  <c r="H18" i="300"/>
  <c r="H22" i="300"/>
  <c r="H26" i="300"/>
  <c r="H30" i="300"/>
  <c r="H33" i="300"/>
  <c r="H35" i="300"/>
  <c r="H37" i="300"/>
  <c r="H39" i="300"/>
  <c r="H13" i="300"/>
  <c r="H14" i="300"/>
  <c r="H15" i="300"/>
  <c r="H16" i="300"/>
  <c r="H17" i="299"/>
  <c r="H19" i="299"/>
  <c r="H23" i="299"/>
  <c r="H27" i="299"/>
  <c r="H31" i="299"/>
  <c r="H18" i="299"/>
  <c r="H22" i="299"/>
  <c r="H26" i="299"/>
  <c r="H30" i="299"/>
  <c r="H33" i="299"/>
  <c r="H35" i="299"/>
  <c r="H37" i="299"/>
  <c r="H39" i="299"/>
  <c r="H41" i="299"/>
  <c r="H43" i="299"/>
  <c r="H10" i="298"/>
  <c r="H16" i="298"/>
  <c r="J5" i="298"/>
  <c r="H8" i="298"/>
  <c r="H9" i="298"/>
  <c r="H14" i="298"/>
  <c r="H15" i="298"/>
  <c r="H19" i="298"/>
  <c r="H23" i="298"/>
  <c r="H27" i="298"/>
  <c r="H31" i="298"/>
  <c r="H7" i="298"/>
  <c r="H13" i="298"/>
  <c r="H18" i="298"/>
  <c r="H22" i="298"/>
  <c r="H26" i="298"/>
  <c r="H30" i="298"/>
  <c r="H33" i="298"/>
  <c r="H35" i="298"/>
  <c r="H37" i="298"/>
  <c r="H39" i="298"/>
  <c r="H41" i="298"/>
  <c r="H43" i="298"/>
  <c r="J4" i="298"/>
  <c r="H4" i="298"/>
  <c r="H5" i="298"/>
  <c r="H6" i="297"/>
  <c r="H10" i="297"/>
  <c r="J5" i="297"/>
  <c r="H8" i="297"/>
  <c r="J13" i="297"/>
  <c r="H16" i="297"/>
  <c r="H20" i="297"/>
  <c r="H24" i="297"/>
  <c r="H28" i="297"/>
  <c r="H32" i="297"/>
  <c r="H34" i="297"/>
  <c r="H36" i="297"/>
  <c r="H38" i="297"/>
  <c r="H40" i="297"/>
  <c r="H42" i="297"/>
  <c r="J8" i="297"/>
  <c r="H7" i="297"/>
  <c r="J12" i="297"/>
  <c r="J14" i="297"/>
  <c r="H18" i="297"/>
  <c r="H22" i="297"/>
  <c r="H26" i="297"/>
  <c r="H30" i="297"/>
  <c r="H33" i="297"/>
  <c r="H35" i="297"/>
  <c r="H37" i="297"/>
  <c r="H39" i="297"/>
  <c r="H41" i="297"/>
  <c r="H43" i="297"/>
  <c r="J4" i="297"/>
  <c r="H9" i="297"/>
  <c r="J10" i="297"/>
  <c r="J11" i="297"/>
  <c r="H12" i="297"/>
  <c r="H13" i="297"/>
  <c r="H14" i="297"/>
  <c r="H4" i="297"/>
  <c r="H5" i="297"/>
  <c r="H14" i="296"/>
  <c r="H9" i="296"/>
  <c r="J4" i="296"/>
  <c r="H7" i="296"/>
  <c r="H10" i="296"/>
  <c r="H16" i="296"/>
  <c r="H20" i="296"/>
  <c r="H24" i="296"/>
  <c r="H28" i="296"/>
  <c r="H32" i="296"/>
  <c r="H34" i="296"/>
  <c r="H36" i="296"/>
  <c r="H38" i="296"/>
  <c r="H40" i="296"/>
  <c r="H42" i="296"/>
  <c r="J7" i="296"/>
  <c r="H5" i="296"/>
  <c r="H6" i="296"/>
  <c r="H8" i="296"/>
  <c r="H13" i="296"/>
  <c r="H18" i="296"/>
  <c r="H22" i="296"/>
  <c r="H26" i="296"/>
  <c r="H30" i="296"/>
  <c r="H33" i="296"/>
  <c r="H35" i="296"/>
  <c r="H37" i="296"/>
  <c r="H39" i="296"/>
  <c r="H41" i="296"/>
  <c r="H43" i="296"/>
  <c r="H4" i="296"/>
  <c r="H9" i="295"/>
  <c r="H13" i="295"/>
  <c r="H18" i="295"/>
  <c r="H22" i="295"/>
  <c r="H26" i="295"/>
  <c r="H30" i="295"/>
  <c r="H33" i="295"/>
  <c r="H35" i="295"/>
  <c r="H37" i="295"/>
  <c r="H39" i="295"/>
  <c r="H41" i="295"/>
  <c r="H43" i="295"/>
  <c r="H10" i="295"/>
  <c r="H16" i="295"/>
  <c r="H20" i="295"/>
  <c r="H24" i="295"/>
  <c r="H28" i="295"/>
  <c r="H32" i="295"/>
  <c r="H34" i="295"/>
  <c r="H36" i="295"/>
  <c r="H38" i="295"/>
  <c r="H40" i="295"/>
  <c r="H42" i="295"/>
  <c r="H4" i="295"/>
  <c r="J4" i="295"/>
  <c r="H6" i="294"/>
  <c r="H7" i="294"/>
  <c r="H13" i="294"/>
  <c r="H18" i="294"/>
  <c r="H22" i="294"/>
  <c r="H26" i="294"/>
  <c r="H30" i="294"/>
  <c r="H33" i="294"/>
  <c r="H35" i="294"/>
  <c r="H37" i="294"/>
  <c r="H39" i="294"/>
  <c r="H41" i="294"/>
  <c r="H43" i="294"/>
  <c r="J5" i="294"/>
  <c r="H10" i="294"/>
  <c r="H16" i="294"/>
  <c r="H20" i="294"/>
  <c r="H24" i="294"/>
  <c r="H28" i="294"/>
  <c r="H32" i="294"/>
  <c r="H34" i="294"/>
  <c r="H36" i="294"/>
  <c r="H38" i="294"/>
  <c r="H40" i="294"/>
  <c r="H42" i="294"/>
  <c r="J4" i="294"/>
  <c r="H4" i="294"/>
  <c r="H5" i="294"/>
  <c r="H5" i="293"/>
  <c r="H8" i="293"/>
  <c r="H9" i="293"/>
  <c r="H6" i="293"/>
  <c r="H10" i="293"/>
  <c r="H16" i="293"/>
  <c r="H20" i="293"/>
  <c r="H24" i="293"/>
  <c r="H28" i="293"/>
  <c r="H32" i="293"/>
  <c r="H34" i="293"/>
  <c r="H36" i="293"/>
  <c r="H38" i="293"/>
  <c r="H40" i="293"/>
  <c r="H42" i="293"/>
  <c r="J6" i="293"/>
  <c r="J5" i="293"/>
  <c r="H7" i="293"/>
  <c r="H13" i="293"/>
  <c r="H18" i="293"/>
  <c r="H22" i="293"/>
  <c r="H26" i="293"/>
  <c r="H30" i="293"/>
  <c r="H33" i="293"/>
  <c r="H35" i="293"/>
  <c r="H37" i="293"/>
  <c r="H39" i="293"/>
  <c r="H41" i="293"/>
  <c r="H43" i="293"/>
  <c r="H4" i="293"/>
  <c r="H6" i="292"/>
  <c r="H5" i="292"/>
  <c r="H8" i="292"/>
  <c r="H9" i="292"/>
  <c r="H14" i="292"/>
  <c r="H15" i="292"/>
  <c r="H19" i="292"/>
  <c r="H23" i="292"/>
  <c r="H27" i="292"/>
  <c r="H31" i="292"/>
  <c r="H7" i="292"/>
  <c r="H13" i="292"/>
  <c r="H18" i="292"/>
  <c r="H22" i="292"/>
  <c r="H26" i="292"/>
  <c r="H30" i="292"/>
  <c r="H33" i="292"/>
  <c r="H35" i="292"/>
  <c r="H37" i="292"/>
  <c r="H39" i="292"/>
  <c r="H41" i="292"/>
  <c r="H43" i="292"/>
  <c r="H4" i="292"/>
  <c r="J4" i="292"/>
  <c r="H5" i="291"/>
  <c r="H6" i="291"/>
  <c r="H8" i="291"/>
  <c r="H9" i="291"/>
  <c r="H14" i="291"/>
  <c r="H15" i="291"/>
  <c r="H19" i="291"/>
  <c r="H23" i="291"/>
  <c r="J7" i="291"/>
  <c r="H11" i="291"/>
  <c r="H12" i="291"/>
  <c r="H17" i="291"/>
  <c r="H21" i="291"/>
  <c r="H10" i="291"/>
  <c r="H16" i="291"/>
  <c r="H20" i="291"/>
  <c r="H24" i="291"/>
  <c r="H28" i="291"/>
  <c r="H32" i="291"/>
  <c r="H34" i="291"/>
  <c r="H36" i="291"/>
  <c r="H38" i="291"/>
  <c r="H40" i="291"/>
  <c r="H42" i="291"/>
  <c r="H13" i="291"/>
  <c r="H18" i="291"/>
  <c r="H22" i="291"/>
  <c r="H26" i="291"/>
  <c r="H30" i="291"/>
  <c r="H33" i="291"/>
  <c r="H35" i="291"/>
  <c r="H37" i="291"/>
  <c r="H39" i="291"/>
  <c r="H41" i="291"/>
  <c r="H43" i="291"/>
  <c r="H4" i="291"/>
  <c r="H7" i="291"/>
  <c r="J6" i="291"/>
  <c r="H23" i="290"/>
  <c r="H37" i="290"/>
  <c r="H25" i="290"/>
  <c r="H26" i="290"/>
  <c r="H30" i="290"/>
  <c r="H33" i="290"/>
  <c r="H35" i="290"/>
  <c r="H39" i="290"/>
  <c r="H41" i="290"/>
  <c r="H43" i="290"/>
  <c r="H29" i="290"/>
  <c r="H24" i="290"/>
  <c r="H28" i="290"/>
  <c r="H32" i="290"/>
  <c r="H34" i="290"/>
  <c r="H36" i="290"/>
  <c r="H38" i="290"/>
  <c r="H40" i="290"/>
  <c r="H42" i="290"/>
  <c r="J4" i="290"/>
  <c r="H4" i="290"/>
  <c r="H16" i="289"/>
  <c r="H20" i="289"/>
  <c r="H24" i="289"/>
  <c r="H28" i="289"/>
  <c r="H32" i="289"/>
  <c r="H34" i="289"/>
  <c r="H36" i="289"/>
  <c r="H38" i="289"/>
  <c r="H40" i="289"/>
  <c r="H42" i="289"/>
  <c r="H13" i="289"/>
  <c r="H18" i="289"/>
  <c r="H22" i="289"/>
  <c r="H26" i="289"/>
  <c r="H30" i="289"/>
  <c r="H33" i="289"/>
  <c r="H35" i="289"/>
  <c r="H37" i="289"/>
  <c r="H39" i="289"/>
  <c r="H41" i="289"/>
  <c r="H43" i="289"/>
  <c r="J4" i="289"/>
  <c r="H4" i="289"/>
  <c r="H7" i="288"/>
  <c r="H24" i="288"/>
  <c r="H28" i="288"/>
  <c r="H32" i="288"/>
  <c r="H34" i="288"/>
  <c r="H36" i="288"/>
  <c r="H38" i="288"/>
  <c r="H40" i="288"/>
  <c r="H42" i="288"/>
  <c r="H22" i="288"/>
  <c r="H26" i="288"/>
  <c r="H30" i="288"/>
  <c r="H33" i="288"/>
  <c r="H35" i="288"/>
  <c r="H37" i="288"/>
  <c r="H39" i="288"/>
  <c r="H41" i="288"/>
  <c r="H43" i="288"/>
  <c r="H5" i="288"/>
  <c r="H6" i="288"/>
  <c r="J7" i="288"/>
  <c r="J9" i="288"/>
  <c r="H11" i="288"/>
  <c r="H16" i="288"/>
  <c r="J19" i="288"/>
  <c r="J21" i="288"/>
  <c r="H4" i="288"/>
  <c r="H8" i="288"/>
  <c r="J13" i="288"/>
  <c r="H18" i="288"/>
  <c r="J8" i="288"/>
  <c r="H10" i="288"/>
  <c r="J15" i="288"/>
  <c r="J20" i="288"/>
  <c r="H9" i="288"/>
  <c r="J10" i="288"/>
  <c r="J11" i="288"/>
  <c r="H12" i="288"/>
  <c r="H13" i="288"/>
  <c r="H14" i="288"/>
  <c r="H15" i="288"/>
  <c r="H17" i="288"/>
  <c r="H19" i="288"/>
  <c r="H20" i="288"/>
  <c r="H21" i="288"/>
  <c r="H8" i="286"/>
  <c r="H9" i="286"/>
  <c r="H6" i="286"/>
  <c r="J5" i="286"/>
  <c r="H10" i="286"/>
  <c r="H16" i="286"/>
  <c r="H20" i="286"/>
  <c r="H24" i="286"/>
  <c r="H28" i="286"/>
  <c r="H32" i="286"/>
  <c r="H34" i="286"/>
  <c r="H36" i="286"/>
  <c r="H38" i="286"/>
  <c r="H40" i="286"/>
  <c r="H42" i="286"/>
  <c r="H7" i="286"/>
  <c r="H13" i="286"/>
  <c r="H18" i="286"/>
  <c r="H22" i="286"/>
  <c r="H26" i="286"/>
  <c r="H30" i="286"/>
  <c r="H33" i="286"/>
  <c r="H35" i="286"/>
  <c r="H37" i="286"/>
  <c r="H39" i="286"/>
  <c r="H41" i="286"/>
  <c r="H43" i="286"/>
  <c r="H4" i="286"/>
  <c r="H5" i="286"/>
  <c r="H7" i="285"/>
  <c r="H24" i="285"/>
  <c r="H28" i="285"/>
  <c r="H32" i="285"/>
  <c r="H34" i="285"/>
  <c r="H36" i="285"/>
  <c r="H38" i="285"/>
  <c r="H40" i="285"/>
  <c r="H42" i="285"/>
  <c r="H22" i="285"/>
  <c r="H26" i="285"/>
  <c r="H30" i="285"/>
  <c r="H33" i="285"/>
  <c r="H35" i="285"/>
  <c r="H37" i="285"/>
  <c r="H39" i="285"/>
  <c r="H41" i="285"/>
  <c r="H43" i="285"/>
  <c r="H5" i="285"/>
  <c r="H6" i="285"/>
  <c r="J7" i="285"/>
  <c r="H9" i="285"/>
  <c r="H11" i="285"/>
  <c r="H16" i="285"/>
  <c r="J19" i="285"/>
  <c r="J21" i="285"/>
  <c r="H8" i="285"/>
  <c r="J9" i="285"/>
  <c r="J11" i="285"/>
  <c r="J13" i="285"/>
  <c r="H18" i="285"/>
  <c r="H4" i="285"/>
  <c r="J8" i="285"/>
  <c r="H10" i="285"/>
  <c r="J15" i="285"/>
  <c r="J20" i="285"/>
  <c r="H13" i="285"/>
  <c r="H14" i="285"/>
  <c r="H12" i="285"/>
  <c r="H15" i="285"/>
  <c r="H17" i="285"/>
  <c r="H19" i="285"/>
  <c r="H20" i="285"/>
  <c r="H21" i="285"/>
  <c r="J100" i="284"/>
  <c r="B100" i="284"/>
  <c r="H100" i="284" s="1"/>
  <c r="J99" i="284"/>
  <c r="B99" i="284"/>
  <c r="H99" i="284" s="1"/>
  <c r="J98" i="284"/>
  <c r="B98" i="284"/>
  <c r="H98" i="284" s="1"/>
  <c r="J97" i="284"/>
  <c r="B97" i="284"/>
  <c r="H97" i="284" s="1"/>
  <c r="J96" i="284"/>
  <c r="B96" i="284"/>
  <c r="H96" i="284" s="1"/>
  <c r="J95" i="284"/>
  <c r="B95" i="284"/>
  <c r="H95" i="284" s="1"/>
  <c r="J94" i="284"/>
  <c r="B94" i="284"/>
  <c r="H94" i="284" s="1"/>
  <c r="J93" i="284"/>
  <c r="B93" i="284"/>
  <c r="H93" i="284" s="1"/>
  <c r="J92" i="284"/>
  <c r="B92" i="284"/>
  <c r="H92" i="284" s="1"/>
  <c r="J91" i="284"/>
  <c r="B91" i="284"/>
  <c r="H91" i="284" s="1"/>
  <c r="J90" i="284"/>
  <c r="B90" i="284"/>
  <c r="H90" i="284" s="1"/>
  <c r="J89" i="284"/>
  <c r="B89" i="284"/>
  <c r="H89" i="284" s="1"/>
  <c r="J88" i="284"/>
  <c r="B88" i="284"/>
  <c r="H88" i="284" s="1"/>
  <c r="J87" i="284"/>
  <c r="B87" i="284"/>
  <c r="H87" i="284" s="1"/>
  <c r="J86" i="284"/>
  <c r="B86" i="284"/>
  <c r="H86" i="284" s="1"/>
  <c r="J85" i="284"/>
  <c r="B85" i="284"/>
  <c r="H85" i="284" s="1"/>
  <c r="J84" i="284"/>
  <c r="B84" i="284"/>
  <c r="H84" i="284" s="1"/>
  <c r="J83" i="284"/>
  <c r="B83" i="284"/>
  <c r="H83" i="284" s="1"/>
  <c r="J82" i="284"/>
  <c r="B82" i="284"/>
  <c r="H82" i="284" s="1"/>
  <c r="J81" i="284"/>
  <c r="B81" i="284"/>
  <c r="H81" i="284" s="1"/>
  <c r="J80" i="284"/>
  <c r="B80" i="284"/>
  <c r="H80" i="284" s="1"/>
  <c r="J79" i="284"/>
  <c r="B79" i="284"/>
  <c r="H79" i="284" s="1"/>
  <c r="J78" i="284"/>
  <c r="B78" i="284"/>
  <c r="H78" i="284" s="1"/>
  <c r="J77" i="284"/>
  <c r="B77" i="284"/>
  <c r="H77" i="284" s="1"/>
  <c r="J76" i="284"/>
  <c r="B76" i="284"/>
  <c r="H76" i="284" s="1"/>
  <c r="J75" i="284"/>
  <c r="B75" i="284"/>
  <c r="H75" i="284" s="1"/>
  <c r="J74" i="284"/>
  <c r="H74" i="284"/>
  <c r="B74" i="284"/>
  <c r="J73" i="284"/>
  <c r="B73" i="284"/>
  <c r="H73" i="284" s="1"/>
  <c r="J72" i="284"/>
  <c r="B72" i="284"/>
  <c r="H72" i="284" s="1"/>
  <c r="J71" i="284"/>
  <c r="B71" i="284"/>
  <c r="H71" i="284" s="1"/>
  <c r="J70" i="284"/>
  <c r="B70" i="284"/>
  <c r="H70" i="284" s="1"/>
  <c r="J69" i="284"/>
  <c r="B69" i="284"/>
  <c r="H69" i="284" s="1"/>
  <c r="J68" i="284"/>
  <c r="B68" i="284"/>
  <c r="H68" i="284" s="1"/>
  <c r="J67" i="284"/>
  <c r="B67" i="284"/>
  <c r="H67" i="284" s="1"/>
  <c r="J66" i="284"/>
  <c r="B66" i="284"/>
  <c r="H66" i="284" s="1"/>
  <c r="J65" i="284"/>
  <c r="B65" i="284"/>
  <c r="H65" i="284" s="1"/>
  <c r="J64" i="284"/>
  <c r="B64" i="284"/>
  <c r="H64" i="284" s="1"/>
  <c r="J63" i="284"/>
  <c r="B63" i="284"/>
  <c r="H63" i="284" s="1"/>
  <c r="J62" i="284"/>
  <c r="B62" i="284"/>
  <c r="H62" i="284" s="1"/>
  <c r="J61" i="284"/>
  <c r="B61" i="284"/>
  <c r="H61" i="284" s="1"/>
  <c r="J60" i="284"/>
  <c r="B60" i="284"/>
  <c r="H60" i="284" s="1"/>
  <c r="J59" i="284"/>
  <c r="B59" i="284"/>
  <c r="H59" i="284" s="1"/>
  <c r="J58" i="284"/>
  <c r="B58" i="284"/>
  <c r="H58" i="284" s="1"/>
  <c r="J57" i="284"/>
  <c r="B57" i="284"/>
  <c r="H57" i="284" s="1"/>
  <c r="J56" i="284"/>
  <c r="B56" i="284"/>
  <c r="H56" i="284" s="1"/>
  <c r="J55" i="284"/>
  <c r="B55" i="284"/>
  <c r="H55" i="284" s="1"/>
  <c r="J54" i="284"/>
  <c r="B54" i="284"/>
  <c r="H54" i="284" s="1"/>
  <c r="J53" i="284"/>
  <c r="B53" i="284"/>
  <c r="H53" i="284" s="1"/>
  <c r="J52" i="284"/>
  <c r="B52" i="284"/>
  <c r="H52" i="284" s="1"/>
  <c r="J51" i="284"/>
  <c r="B51" i="284"/>
  <c r="H51" i="284" s="1"/>
  <c r="J50" i="284"/>
  <c r="B50" i="284"/>
  <c r="H50" i="284" s="1"/>
  <c r="J49" i="284"/>
  <c r="B49" i="284"/>
  <c r="H49" i="284" s="1"/>
  <c r="J48" i="284"/>
  <c r="B48" i="284"/>
  <c r="H48" i="284" s="1"/>
  <c r="J47" i="284"/>
  <c r="B47" i="284"/>
  <c r="H47" i="284" s="1"/>
  <c r="J46" i="284"/>
  <c r="B46" i="284"/>
  <c r="H46" i="284" s="1"/>
  <c r="J45" i="284"/>
  <c r="B45" i="284"/>
  <c r="H45" i="284" s="1"/>
  <c r="J44" i="284"/>
  <c r="B44" i="284"/>
  <c r="H44" i="284" s="1"/>
  <c r="J43" i="284"/>
  <c r="B43" i="284"/>
  <c r="J42" i="284"/>
  <c r="B42" i="284"/>
  <c r="J41" i="284"/>
  <c r="B41" i="284"/>
  <c r="J40" i="284"/>
  <c r="B40" i="284"/>
  <c r="J39" i="284"/>
  <c r="B39" i="284"/>
  <c r="J38" i="284"/>
  <c r="B38" i="284"/>
  <c r="J37" i="284"/>
  <c r="B37" i="284"/>
  <c r="J36" i="284"/>
  <c r="B36" i="284"/>
  <c r="J35" i="284"/>
  <c r="B35" i="284"/>
  <c r="J34" i="284"/>
  <c r="B34" i="284"/>
  <c r="J33" i="284"/>
  <c r="B33" i="284"/>
  <c r="J32" i="284"/>
  <c r="B32" i="284"/>
  <c r="K31" i="284"/>
  <c r="J31" i="284"/>
  <c r="B31" i="284"/>
  <c r="K30" i="284"/>
  <c r="J30" i="284"/>
  <c r="B30" i="284"/>
  <c r="K29" i="284"/>
  <c r="J29" i="284"/>
  <c r="B29" i="284"/>
  <c r="K28" i="284"/>
  <c r="J28" i="284"/>
  <c r="B28" i="284"/>
  <c r="K27" i="284"/>
  <c r="J27" i="284"/>
  <c r="B27" i="284"/>
  <c r="K26" i="284"/>
  <c r="J26" i="284"/>
  <c r="B26" i="284"/>
  <c r="K25" i="284"/>
  <c r="J25" i="284"/>
  <c r="B25" i="284"/>
  <c r="K24" i="284"/>
  <c r="J24" i="284"/>
  <c r="B24" i="284"/>
  <c r="K23" i="284"/>
  <c r="J23" i="284"/>
  <c r="B23" i="284"/>
  <c r="K22" i="284"/>
  <c r="J22" i="284"/>
  <c r="B22" i="284"/>
  <c r="K21" i="284"/>
  <c r="I21" i="284" s="1"/>
  <c r="B21" i="284"/>
  <c r="K20" i="284"/>
  <c r="I20" i="284" s="1"/>
  <c r="B20" i="284"/>
  <c r="K19" i="284"/>
  <c r="I19" i="284" s="1"/>
  <c r="B19" i="284"/>
  <c r="K18" i="284"/>
  <c r="I18" i="284" s="1"/>
  <c r="J18" i="284" s="1"/>
  <c r="B18" i="284"/>
  <c r="K17" i="284"/>
  <c r="I17" i="284" s="1"/>
  <c r="B17" i="284"/>
  <c r="K16" i="284"/>
  <c r="I16" i="284" s="1"/>
  <c r="J16" i="284" s="1"/>
  <c r="B16" i="284"/>
  <c r="K15" i="284"/>
  <c r="I15" i="284" s="1"/>
  <c r="B15" i="284"/>
  <c r="K14" i="284"/>
  <c r="I14" i="284" s="1"/>
  <c r="B14" i="284"/>
  <c r="K13" i="284"/>
  <c r="I13" i="284" s="1"/>
  <c r="B13" i="284"/>
  <c r="K12" i="284"/>
  <c r="I12" i="284" s="1"/>
  <c r="B12" i="284"/>
  <c r="K11" i="284"/>
  <c r="I11" i="284" s="1"/>
  <c r="B11" i="284"/>
  <c r="K10" i="284"/>
  <c r="I10" i="284" s="1"/>
  <c r="B10" i="284"/>
  <c r="K9" i="284"/>
  <c r="I9" i="284" s="1"/>
  <c r="B9" i="284"/>
  <c r="K8" i="284"/>
  <c r="I8" i="284" s="1"/>
  <c r="B8" i="284"/>
  <c r="K7" i="284"/>
  <c r="I7" i="284" s="1"/>
  <c r="B7" i="284"/>
  <c r="K6" i="284"/>
  <c r="I6" i="284" s="1"/>
  <c r="B6" i="284"/>
  <c r="K5" i="284"/>
  <c r="I5" i="284" s="1"/>
  <c r="B5" i="284"/>
  <c r="B4" i="284"/>
  <c r="J100" i="283"/>
  <c r="B100" i="283"/>
  <c r="H100" i="283" s="1"/>
  <c r="J99" i="283"/>
  <c r="B99" i="283"/>
  <c r="H99" i="283" s="1"/>
  <c r="J98" i="283"/>
  <c r="B98" i="283"/>
  <c r="H98" i="283" s="1"/>
  <c r="J97" i="283"/>
  <c r="B97" i="283"/>
  <c r="H97" i="283" s="1"/>
  <c r="J96" i="283"/>
  <c r="B96" i="283"/>
  <c r="H96" i="283" s="1"/>
  <c r="J95" i="283"/>
  <c r="B95" i="283"/>
  <c r="H95" i="283" s="1"/>
  <c r="J94" i="283"/>
  <c r="B94" i="283"/>
  <c r="H94" i="283" s="1"/>
  <c r="J93" i="283"/>
  <c r="B93" i="283"/>
  <c r="H93" i="283" s="1"/>
  <c r="J92" i="283"/>
  <c r="B92" i="283"/>
  <c r="H92" i="283" s="1"/>
  <c r="J91" i="283"/>
  <c r="B91" i="283"/>
  <c r="H91" i="283" s="1"/>
  <c r="J90" i="283"/>
  <c r="B90" i="283"/>
  <c r="H90" i="283" s="1"/>
  <c r="J89" i="283"/>
  <c r="B89" i="283"/>
  <c r="H89" i="283" s="1"/>
  <c r="J88" i="283"/>
  <c r="B88" i="283"/>
  <c r="H88" i="283" s="1"/>
  <c r="J87" i="283"/>
  <c r="B87" i="283"/>
  <c r="H87" i="283" s="1"/>
  <c r="J86" i="283"/>
  <c r="B86" i="283"/>
  <c r="H86" i="283" s="1"/>
  <c r="J85" i="283"/>
  <c r="B85" i="283"/>
  <c r="H85" i="283" s="1"/>
  <c r="J84" i="283"/>
  <c r="B84" i="283"/>
  <c r="H84" i="283" s="1"/>
  <c r="J83" i="283"/>
  <c r="B83" i="283"/>
  <c r="H83" i="283" s="1"/>
  <c r="J82" i="283"/>
  <c r="B82" i="283"/>
  <c r="H82" i="283" s="1"/>
  <c r="J81" i="283"/>
  <c r="B81" i="283"/>
  <c r="H81" i="283" s="1"/>
  <c r="J80" i="283"/>
  <c r="B80" i="283"/>
  <c r="H80" i="283" s="1"/>
  <c r="J79" i="283"/>
  <c r="B79" i="283"/>
  <c r="H79" i="283" s="1"/>
  <c r="J78" i="283"/>
  <c r="B78" i="283"/>
  <c r="H78" i="283" s="1"/>
  <c r="J77" i="283"/>
  <c r="B77" i="283"/>
  <c r="H77" i="283" s="1"/>
  <c r="J76" i="283"/>
  <c r="B76" i="283"/>
  <c r="H76" i="283" s="1"/>
  <c r="J75" i="283"/>
  <c r="B75" i="283"/>
  <c r="H75" i="283" s="1"/>
  <c r="J74" i="283"/>
  <c r="B74" i="283"/>
  <c r="H74" i="283" s="1"/>
  <c r="J73" i="283"/>
  <c r="B73" i="283"/>
  <c r="H73" i="283" s="1"/>
  <c r="J72" i="283"/>
  <c r="B72" i="283"/>
  <c r="H72" i="283" s="1"/>
  <c r="J71" i="283"/>
  <c r="B71" i="283"/>
  <c r="H71" i="283" s="1"/>
  <c r="J70" i="283"/>
  <c r="B70" i="283"/>
  <c r="H70" i="283" s="1"/>
  <c r="J69" i="283"/>
  <c r="B69" i="283"/>
  <c r="H69" i="283" s="1"/>
  <c r="J68" i="283"/>
  <c r="B68" i="283"/>
  <c r="H68" i="283" s="1"/>
  <c r="J67" i="283"/>
  <c r="B67" i="283"/>
  <c r="H67" i="283" s="1"/>
  <c r="J66" i="283"/>
  <c r="B66" i="283"/>
  <c r="H66" i="283" s="1"/>
  <c r="J65" i="283"/>
  <c r="B65" i="283"/>
  <c r="H65" i="283" s="1"/>
  <c r="J64" i="283"/>
  <c r="B64" i="283"/>
  <c r="H64" i="283" s="1"/>
  <c r="J63" i="283"/>
  <c r="B63" i="283"/>
  <c r="H63" i="283" s="1"/>
  <c r="J62" i="283"/>
  <c r="B62" i="283"/>
  <c r="H62" i="283" s="1"/>
  <c r="J61" i="283"/>
  <c r="B61" i="283"/>
  <c r="H61" i="283" s="1"/>
  <c r="J60" i="283"/>
  <c r="B60" i="283"/>
  <c r="H60" i="283" s="1"/>
  <c r="J59" i="283"/>
  <c r="B59" i="283"/>
  <c r="H59" i="283" s="1"/>
  <c r="J58" i="283"/>
  <c r="B58" i="283"/>
  <c r="H58" i="283" s="1"/>
  <c r="J57" i="283"/>
  <c r="B57" i="283"/>
  <c r="H57" i="283" s="1"/>
  <c r="J56" i="283"/>
  <c r="B56" i="283"/>
  <c r="H56" i="283" s="1"/>
  <c r="J55" i="283"/>
  <c r="B55" i="283"/>
  <c r="H55" i="283" s="1"/>
  <c r="J54" i="283"/>
  <c r="B54" i="283"/>
  <c r="H54" i="283" s="1"/>
  <c r="J53" i="283"/>
  <c r="B53" i="283"/>
  <c r="H53" i="283" s="1"/>
  <c r="J52" i="283"/>
  <c r="B52" i="283"/>
  <c r="H52" i="283" s="1"/>
  <c r="J51" i="283"/>
  <c r="B51" i="283"/>
  <c r="H51" i="283" s="1"/>
  <c r="J50" i="283"/>
  <c r="B50" i="283"/>
  <c r="H50" i="283" s="1"/>
  <c r="J49" i="283"/>
  <c r="B49" i="283"/>
  <c r="H49" i="283" s="1"/>
  <c r="J48" i="283"/>
  <c r="B48" i="283"/>
  <c r="H48" i="283" s="1"/>
  <c r="J47" i="283"/>
  <c r="B47" i="283"/>
  <c r="H47" i="283" s="1"/>
  <c r="J46" i="283"/>
  <c r="B46" i="283"/>
  <c r="H46" i="283" s="1"/>
  <c r="J45" i="283"/>
  <c r="B45" i="283"/>
  <c r="H45" i="283" s="1"/>
  <c r="J44" i="283"/>
  <c r="B44" i="283"/>
  <c r="H44" i="283" s="1"/>
  <c r="J43" i="283"/>
  <c r="B43" i="283"/>
  <c r="J42" i="283"/>
  <c r="B42" i="283"/>
  <c r="J41" i="283"/>
  <c r="B41" i="283"/>
  <c r="J40" i="283"/>
  <c r="B40" i="283"/>
  <c r="J39" i="283"/>
  <c r="B39" i="283"/>
  <c r="J38" i="283"/>
  <c r="B38" i="283"/>
  <c r="J37" i="283"/>
  <c r="B37" i="283"/>
  <c r="J36" i="283"/>
  <c r="B36" i="283"/>
  <c r="J35" i="283"/>
  <c r="B35" i="283"/>
  <c r="J34" i="283"/>
  <c r="B34" i="283"/>
  <c r="J33" i="283"/>
  <c r="B33" i="283"/>
  <c r="J32" i="283"/>
  <c r="B32" i="283"/>
  <c r="L14" i="283"/>
  <c r="L11" i="283"/>
  <c r="L8" i="283"/>
  <c r="L5" i="283"/>
  <c r="J100" i="282"/>
  <c r="B100" i="282"/>
  <c r="H100" i="282" s="1"/>
  <c r="J99" i="282"/>
  <c r="B99" i="282"/>
  <c r="H99" i="282" s="1"/>
  <c r="J98" i="282"/>
  <c r="B98" i="282"/>
  <c r="H98" i="282" s="1"/>
  <c r="J97" i="282"/>
  <c r="B97" i="282"/>
  <c r="H97" i="282" s="1"/>
  <c r="J96" i="282"/>
  <c r="B96" i="282"/>
  <c r="H96" i="282" s="1"/>
  <c r="J95" i="282"/>
  <c r="B95" i="282"/>
  <c r="H95" i="282" s="1"/>
  <c r="J94" i="282"/>
  <c r="B94" i="282"/>
  <c r="H94" i="282" s="1"/>
  <c r="J93" i="282"/>
  <c r="B93" i="282"/>
  <c r="H93" i="282" s="1"/>
  <c r="J92" i="282"/>
  <c r="B92" i="282"/>
  <c r="H92" i="282" s="1"/>
  <c r="J91" i="282"/>
  <c r="B91" i="282"/>
  <c r="H91" i="282" s="1"/>
  <c r="J90" i="282"/>
  <c r="B90" i="282"/>
  <c r="H90" i="282" s="1"/>
  <c r="J89" i="282"/>
  <c r="B89" i="282"/>
  <c r="H89" i="282" s="1"/>
  <c r="J88" i="282"/>
  <c r="B88" i="282"/>
  <c r="H88" i="282" s="1"/>
  <c r="J87" i="282"/>
  <c r="B87" i="282"/>
  <c r="H87" i="282" s="1"/>
  <c r="J86" i="282"/>
  <c r="B86" i="282"/>
  <c r="H86" i="282" s="1"/>
  <c r="J85" i="282"/>
  <c r="B85" i="282"/>
  <c r="H85" i="282" s="1"/>
  <c r="J84" i="282"/>
  <c r="B84" i="282"/>
  <c r="H84" i="282" s="1"/>
  <c r="J83" i="282"/>
  <c r="B83" i="282"/>
  <c r="H83" i="282" s="1"/>
  <c r="J82" i="282"/>
  <c r="B82" i="282"/>
  <c r="H82" i="282" s="1"/>
  <c r="J81" i="282"/>
  <c r="B81" i="282"/>
  <c r="H81" i="282" s="1"/>
  <c r="J80" i="282"/>
  <c r="B80" i="282"/>
  <c r="H80" i="282" s="1"/>
  <c r="J79" i="282"/>
  <c r="B79" i="282"/>
  <c r="H79" i="282" s="1"/>
  <c r="J78" i="282"/>
  <c r="B78" i="282"/>
  <c r="H78" i="282" s="1"/>
  <c r="J77" i="282"/>
  <c r="B77" i="282"/>
  <c r="H77" i="282" s="1"/>
  <c r="J76" i="282"/>
  <c r="B76" i="282"/>
  <c r="H76" i="282" s="1"/>
  <c r="J75" i="282"/>
  <c r="B75" i="282"/>
  <c r="H75" i="282" s="1"/>
  <c r="J74" i="282"/>
  <c r="B74" i="282"/>
  <c r="H74" i="282" s="1"/>
  <c r="J73" i="282"/>
  <c r="B73" i="282"/>
  <c r="H73" i="282" s="1"/>
  <c r="J72" i="282"/>
  <c r="B72" i="282"/>
  <c r="H72" i="282" s="1"/>
  <c r="J71" i="282"/>
  <c r="B71" i="282"/>
  <c r="H71" i="282" s="1"/>
  <c r="J70" i="282"/>
  <c r="B70" i="282"/>
  <c r="H70" i="282" s="1"/>
  <c r="J69" i="282"/>
  <c r="B69" i="282"/>
  <c r="H69" i="282" s="1"/>
  <c r="J68" i="282"/>
  <c r="B68" i="282"/>
  <c r="H68" i="282" s="1"/>
  <c r="J67" i="282"/>
  <c r="B67" i="282"/>
  <c r="H67" i="282" s="1"/>
  <c r="J66" i="282"/>
  <c r="B66" i="282"/>
  <c r="H66" i="282" s="1"/>
  <c r="J65" i="282"/>
  <c r="B65" i="282"/>
  <c r="H65" i="282" s="1"/>
  <c r="J64" i="282"/>
  <c r="B64" i="282"/>
  <c r="H64" i="282" s="1"/>
  <c r="J63" i="282"/>
  <c r="B63" i="282"/>
  <c r="H63" i="282" s="1"/>
  <c r="J62" i="282"/>
  <c r="B62" i="282"/>
  <c r="H62" i="282" s="1"/>
  <c r="J61" i="282"/>
  <c r="B61" i="282"/>
  <c r="H61" i="282" s="1"/>
  <c r="J60" i="282"/>
  <c r="B60" i="282"/>
  <c r="H60" i="282" s="1"/>
  <c r="J59" i="282"/>
  <c r="B59" i="282"/>
  <c r="H59" i="282" s="1"/>
  <c r="J58" i="282"/>
  <c r="H58" i="282"/>
  <c r="B58" i="282"/>
  <c r="J57" i="282"/>
  <c r="B57" i="282"/>
  <c r="H57" i="282" s="1"/>
  <c r="J56" i="282"/>
  <c r="B56" i="282"/>
  <c r="H56" i="282" s="1"/>
  <c r="J55" i="282"/>
  <c r="B55" i="282"/>
  <c r="H55" i="282" s="1"/>
  <c r="J54" i="282"/>
  <c r="B54" i="282"/>
  <c r="H54" i="282" s="1"/>
  <c r="J53" i="282"/>
  <c r="B53" i="282"/>
  <c r="H53" i="282" s="1"/>
  <c r="J52" i="282"/>
  <c r="B52" i="282"/>
  <c r="H52" i="282" s="1"/>
  <c r="J51" i="282"/>
  <c r="B51" i="282"/>
  <c r="H51" i="282" s="1"/>
  <c r="J50" i="282"/>
  <c r="B50" i="282"/>
  <c r="H50" i="282" s="1"/>
  <c r="J49" i="282"/>
  <c r="B49" i="282"/>
  <c r="H49" i="282" s="1"/>
  <c r="J48" i="282"/>
  <c r="B48" i="282"/>
  <c r="H48" i="282" s="1"/>
  <c r="J47" i="282"/>
  <c r="B47" i="282"/>
  <c r="H47" i="282" s="1"/>
  <c r="J46" i="282"/>
  <c r="B46" i="282"/>
  <c r="H46" i="282" s="1"/>
  <c r="J45" i="282"/>
  <c r="B45" i="282"/>
  <c r="H45" i="282" s="1"/>
  <c r="J44" i="282"/>
  <c r="B44" i="282"/>
  <c r="H44" i="282" s="1"/>
  <c r="J43" i="282"/>
  <c r="B43" i="282"/>
  <c r="J42" i="282"/>
  <c r="B42" i="282"/>
  <c r="J41" i="282"/>
  <c r="B41" i="282"/>
  <c r="J40" i="282"/>
  <c r="B40" i="282"/>
  <c r="J39" i="282"/>
  <c r="B39" i="282"/>
  <c r="J38" i="282"/>
  <c r="B38" i="282"/>
  <c r="J37" i="282"/>
  <c r="B37" i="282"/>
  <c r="J36" i="282"/>
  <c r="B36" i="282"/>
  <c r="J35" i="282"/>
  <c r="B35" i="282"/>
  <c r="J34" i="282"/>
  <c r="B34" i="282"/>
  <c r="J33" i="282"/>
  <c r="B33" i="282"/>
  <c r="J32" i="282"/>
  <c r="B32" i="282"/>
  <c r="J31" i="282"/>
  <c r="B31" i="282"/>
  <c r="J30" i="282"/>
  <c r="B30" i="282"/>
  <c r="J29" i="282"/>
  <c r="B29" i="282"/>
  <c r="J28" i="282"/>
  <c r="B28" i="282"/>
  <c r="J27" i="282"/>
  <c r="B27" i="282"/>
  <c r="J26" i="282"/>
  <c r="B26" i="282"/>
  <c r="J25" i="282"/>
  <c r="B25" i="282"/>
  <c r="J24" i="282"/>
  <c r="B24" i="282"/>
  <c r="J23" i="282"/>
  <c r="B23" i="282"/>
  <c r="J22" i="282"/>
  <c r="B22" i="282"/>
  <c r="J21" i="282"/>
  <c r="B21" i="282"/>
  <c r="J20" i="282"/>
  <c r="B20" i="282"/>
  <c r="J19" i="282"/>
  <c r="B19" i="282"/>
  <c r="J18" i="282"/>
  <c r="B18" i="282"/>
  <c r="J17" i="282"/>
  <c r="B17" i="282"/>
  <c r="J16" i="282"/>
  <c r="B16" i="282"/>
  <c r="J15" i="282"/>
  <c r="B15" i="282"/>
  <c r="L14" i="282"/>
  <c r="J14" i="282"/>
  <c r="B14" i="282"/>
  <c r="J13" i="282"/>
  <c r="B13" i="282"/>
  <c r="J12" i="282"/>
  <c r="B12" i="282"/>
  <c r="L11" i="282"/>
  <c r="J11" i="282"/>
  <c r="B11" i="282"/>
  <c r="B10" i="282"/>
  <c r="B9" i="282"/>
  <c r="L8" i="282"/>
  <c r="B8" i="282"/>
  <c r="B7" i="282"/>
  <c r="B6" i="282"/>
  <c r="L5" i="282"/>
  <c r="B5" i="282"/>
  <c r="B4" i="282"/>
  <c r="J100" i="281"/>
  <c r="B100" i="281"/>
  <c r="H100" i="281" s="1"/>
  <c r="J99" i="281"/>
  <c r="B99" i="281"/>
  <c r="H99" i="281" s="1"/>
  <c r="J98" i="281"/>
  <c r="B98" i="281"/>
  <c r="H98" i="281" s="1"/>
  <c r="J97" i="281"/>
  <c r="B97" i="281"/>
  <c r="H97" i="281" s="1"/>
  <c r="J96" i="281"/>
  <c r="B96" i="281"/>
  <c r="H96" i="281" s="1"/>
  <c r="J95" i="281"/>
  <c r="B95" i="281"/>
  <c r="H95" i="281" s="1"/>
  <c r="J94" i="281"/>
  <c r="B94" i="281"/>
  <c r="H94" i="281" s="1"/>
  <c r="J93" i="281"/>
  <c r="B93" i="281"/>
  <c r="H93" i="281" s="1"/>
  <c r="J92" i="281"/>
  <c r="B92" i="281"/>
  <c r="H92" i="281" s="1"/>
  <c r="J91" i="281"/>
  <c r="B91" i="281"/>
  <c r="H91" i="281" s="1"/>
  <c r="J90" i="281"/>
  <c r="B90" i="281"/>
  <c r="H90" i="281" s="1"/>
  <c r="J89" i="281"/>
  <c r="B89" i="281"/>
  <c r="H89" i="281" s="1"/>
  <c r="J88" i="281"/>
  <c r="B88" i="281"/>
  <c r="H88" i="281" s="1"/>
  <c r="J87" i="281"/>
  <c r="B87" i="281"/>
  <c r="H87" i="281" s="1"/>
  <c r="J86" i="281"/>
  <c r="B86" i="281"/>
  <c r="H86" i="281" s="1"/>
  <c r="J85" i="281"/>
  <c r="B85" i="281"/>
  <c r="H85" i="281" s="1"/>
  <c r="J84" i="281"/>
  <c r="B84" i="281"/>
  <c r="H84" i="281" s="1"/>
  <c r="J83" i="281"/>
  <c r="B83" i="281"/>
  <c r="H83" i="281" s="1"/>
  <c r="J82" i="281"/>
  <c r="B82" i="281"/>
  <c r="H82" i="281" s="1"/>
  <c r="J81" i="281"/>
  <c r="B81" i="281"/>
  <c r="H81" i="281" s="1"/>
  <c r="J80" i="281"/>
  <c r="B80" i="281"/>
  <c r="H80" i="281" s="1"/>
  <c r="J79" i="281"/>
  <c r="B79" i="281"/>
  <c r="H79" i="281" s="1"/>
  <c r="J78" i="281"/>
  <c r="H78" i="281"/>
  <c r="B78" i="281"/>
  <c r="J77" i="281"/>
  <c r="B77" i="281"/>
  <c r="H77" i="281" s="1"/>
  <c r="J76" i="281"/>
  <c r="B76" i="281"/>
  <c r="H76" i="281" s="1"/>
  <c r="J75" i="281"/>
  <c r="B75" i="281"/>
  <c r="H75" i="281" s="1"/>
  <c r="J74" i="281"/>
  <c r="B74" i="281"/>
  <c r="H74" i="281" s="1"/>
  <c r="J73" i="281"/>
  <c r="B73" i="281"/>
  <c r="H73" i="281" s="1"/>
  <c r="J72" i="281"/>
  <c r="B72" i="281"/>
  <c r="H72" i="281" s="1"/>
  <c r="J71" i="281"/>
  <c r="B71" i="281"/>
  <c r="H71" i="281" s="1"/>
  <c r="J70" i="281"/>
  <c r="B70" i="281"/>
  <c r="H70" i="281" s="1"/>
  <c r="J69" i="281"/>
  <c r="B69" i="281"/>
  <c r="H69" i="281" s="1"/>
  <c r="J68" i="281"/>
  <c r="B68" i="281"/>
  <c r="H68" i="281" s="1"/>
  <c r="J67" i="281"/>
  <c r="B67" i="281"/>
  <c r="H67" i="281" s="1"/>
  <c r="J66" i="281"/>
  <c r="B66" i="281"/>
  <c r="H66" i="281" s="1"/>
  <c r="J65" i="281"/>
  <c r="B65" i="281"/>
  <c r="H65" i="281" s="1"/>
  <c r="J64" i="281"/>
  <c r="B64" i="281"/>
  <c r="H64" i="281" s="1"/>
  <c r="J63" i="281"/>
  <c r="B63" i="281"/>
  <c r="H63" i="281" s="1"/>
  <c r="J62" i="281"/>
  <c r="B62" i="281"/>
  <c r="H62" i="281" s="1"/>
  <c r="J61" i="281"/>
  <c r="B61" i="281"/>
  <c r="H61" i="281" s="1"/>
  <c r="J60" i="281"/>
  <c r="B60" i="281"/>
  <c r="H60" i="281" s="1"/>
  <c r="J59" i="281"/>
  <c r="B59" i="281"/>
  <c r="H59" i="281" s="1"/>
  <c r="J58" i="281"/>
  <c r="B58" i="281"/>
  <c r="H58" i="281" s="1"/>
  <c r="J57" i="281"/>
  <c r="B57" i="281"/>
  <c r="H57" i="281" s="1"/>
  <c r="J56" i="281"/>
  <c r="B56" i="281"/>
  <c r="H56" i="281" s="1"/>
  <c r="J55" i="281"/>
  <c r="B55" i="281"/>
  <c r="H55" i="281" s="1"/>
  <c r="J54" i="281"/>
  <c r="B54" i="281"/>
  <c r="H54" i="281" s="1"/>
  <c r="J53" i="281"/>
  <c r="B53" i="281"/>
  <c r="H53" i="281" s="1"/>
  <c r="J52" i="281"/>
  <c r="B52" i="281"/>
  <c r="H52" i="281" s="1"/>
  <c r="J51" i="281"/>
  <c r="B51" i="281"/>
  <c r="H51" i="281" s="1"/>
  <c r="J50" i="281"/>
  <c r="B50" i="281"/>
  <c r="H50" i="281" s="1"/>
  <c r="J49" i="281"/>
  <c r="B49" i="281"/>
  <c r="H49" i="281" s="1"/>
  <c r="J48" i="281"/>
  <c r="B48" i="281"/>
  <c r="H48" i="281" s="1"/>
  <c r="J47" i="281"/>
  <c r="B47" i="281"/>
  <c r="H47" i="281" s="1"/>
  <c r="J46" i="281"/>
  <c r="B46" i="281"/>
  <c r="H46" i="281" s="1"/>
  <c r="J45" i="281"/>
  <c r="B45" i="281"/>
  <c r="H45" i="281" s="1"/>
  <c r="J44" i="281"/>
  <c r="B44" i="281"/>
  <c r="H44" i="281" s="1"/>
  <c r="J43" i="281"/>
  <c r="B43" i="281"/>
  <c r="J42" i="281"/>
  <c r="B42" i="281"/>
  <c r="J41" i="281"/>
  <c r="B41" i="281"/>
  <c r="J40" i="281"/>
  <c r="B40" i="281"/>
  <c r="J39" i="281"/>
  <c r="B39" i="281"/>
  <c r="J38" i="281"/>
  <c r="B38" i="281"/>
  <c r="J37" i="281"/>
  <c r="B37" i="281"/>
  <c r="J36" i="281"/>
  <c r="B36" i="281"/>
  <c r="J35" i="281"/>
  <c r="B35" i="281"/>
  <c r="J34" i="281"/>
  <c r="B34" i="281"/>
  <c r="J33" i="281"/>
  <c r="B33" i="281"/>
  <c r="J32" i="281"/>
  <c r="B32" i="281"/>
  <c r="J31" i="281"/>
  <c r="B31" i="281"/>
  <c r="J30" i="281"/>
  <c r="B30" i="281"/>
  <c r="J29" i="281"/>
  <c r="B29" i="281"/>
  <c r="J28" i="281"/>
  <c r="B28" i="281"/>
  <c r="J27" i="281"/>
  <c r="B27" i="281"/>
  <c r="J26" i="281"/>
  <c r="B26" i="281"/>
  <c r="J25" i="281"/>
  <c r="B25" i="281"/>
  <c r="J24" i="281"/>
  <c r="B24" i="281"/>
  <c r="J23" i="281"/>
  <c r="B23" i="281"/>
  <c r="J22" i="281"/>
  <c r="B22" i="281"/>
  <c r="J21" i="281"/>
  <c r="B21" i="281"/>
  <c r="J20" i="281"/>
  <c r="B20" i="281"/>
  <c r="J19" i="281"/>
  <c r="B19" i="281"/>
  <c r="J18" i="281"/>
  <c r="B18" i="281"/>
  <c r="J17" i="281"/>
  <c r="B17" i="281"/>
  <c r="J16" i="281"/>
  <c r="B16" i="281"/>
  <c r="J15" i="281"/>
  <c r="B15" i="281"/>
  <c r="L14" i="281"/>
  <c r="J14" i="281"/>
  <c r="B14" i="281"/>
  <c r="J13" i="281"/>
  <c r="B13" i="281"/>
  <c r="J12" i="281"/>
  <c r="B12" i="281"/>
  <c r="L11" i="281"/>
  <c r="J11" i="281"/>
  <c r="B11" i="281"/>
  <c r="J10" i="281"/>
  <c r="B10" i="281"/>
  <c r="B9" i="281"/>
  <c r="L8" i="281"/>
  <c r="J8" i="281"/>
  <c r="B8" i="281"/>
  <c r="B7" i="281"/>
  <c r="B6" i="281"/>
  <c r="L5" i="281"/>
  <c r="B5" i="281"/>
  <c r="B4" i="281"/>
  <c r="J100" i="280"/>
  <c r="B100" i="280"/>
  <c r="H100" i="280" s="1"/>
  <c r="J99" i="280"/>
  <c r="B99" i="280"/>
  <c r="H99" i="280" s="1"/>
  <c r="J98" i="280"/>
  <c r="B98" i="280"/>
  <c r="H98" i="280" s="1"/>
  <c r="J97" i="280"/>
  <c r="B97" i="280"/>
  <c r="H97" i="280" s="1"/>
  <c r="J96" i="280"/>
  <c r="B96" i="280"/>
  <c r="H96" i="280" s="1"/>
  <c r="J95" i="280"/>
  <c r="B95" i="280"/>
  <c r="H95" i="280" s="1"/>
  <c r="J94" i="280"/>
  <c r="B94" i="280"/>
  <c r="H94" i="280" s="1"/>
  <c r="J93" i="280"/>
  <c r="B93" i="280"/>
  <c r="H93" i="280" s="1"/>
  <c r="J92" i="280"/>
  <c r="B92" i="280"/>
  <c r="H92" i="280" s="1"/>
  <c r="J91" i="280"/>
  <c r="B91" i="280"/>
  <c r="H91" i="280" s="1"/>
  <c r="J90" i="280"/>
  <c r="B90" i="280"/>
  <c r="H90" i="280" s="1"/>
  <c r="J89" i="280"/>
  <c r="B89" i="280"/>
  <c r="H89" i="280" s="1"/>
  <c r="J88" i="280"/>
  <c r="B88" i="280"/>
  <c r="H88" i="280" s="1"/>
  <c r="J87" i="280"/>
  <c r="B87" i="280"/>
  <c r="H87" i="280" s="1"/>
  <c r="J86" i="280"/>
  <c r="B86" i="280"/>
  <c r="H86" i="280" s="1"/>
  <c r="J85" i="280"/>
  <c r="B85" i="280"/>
  <c r="H85" i="280" s="1"/>
  <c r="J84" i="280"/>
  <c r="B84" i="280"/>
  <c r="H84" i="280" s="1"/>
  <c r="J83" i="280"/>
  <c r="B83" i="280"/>
  <c r="H83" i="280" s="1"/>
  <c r="J82" i="280"/>
  <c r="B82" i="280"/>
  <c r="H82" i="280" s="1"/>
  <c r="J81" i="280"/>
  <c r="B81" i="280"/>
  <c r="H81" i="280" s="1"/>
  <c r="J80" i="280"/>
  <c r="B80" i="280"/>
  <c r="H80" i="280" s="1"/>
  <c r="J79" i="280"/>
  <c r="B79" i="280"/>
  <c r="H79" i="280" s="1"/>
  <c r="J78" i="280"/>
  <c r="B78" i="280"/>
  <c r="H78" i="280" s="1"/>
  <c r="J77" i="280"/>
  <c r="B77" i="280"/>
  <c r="H77" i="280" s="1"/>
  <c r="J76" i="280"/>
  <c r="B76" i="280"/>
  <c r="H76" i="280" s="1"/>
  <c r="J75" i="280"/>
  <c r="B75" i="280"/>
  <c r="H75" i="280" s="1"/>
  <c r="J74" i="280"/>
  <c r="B74" i="280"/>
  <c r="H74" i="280" s="1"/>
  <c r="J73" i="280"/>
  <c r="B73" i="280"/>
  <c r="H73" i="280" s="1"/>
  <c r="J72" i="280"/>
  <c r="B72" i="280"/>
  <c r="H72" i="280" s="1"/>
  <c r="J71" i="280"/>
  <c r="B71" i="280"/>
  <c r="H71" i="280" s="1"/>
  <c r="J70" i="280"/>
  <c r="B70" i="280"/>
  <c r="H70" i="280" s="1"/>
  <c r="J69" i="280"/>
  <c r="B69" i="280"/>
  <c r="H69" i="280" s="1"/>
  <c r="J68" i="280"/>
  <c r="B68" i="280"/>
  <c r="H68" i="280" s="1"/>
  <c r="J67" i="280"/>
  <c r="B67" i="280"/>
  <c r="H67" i="280" s="1"/>
  <c r="J66" i="280"/>
  <c r="B66" i="280"/>
  <c r="H66" i="280" s="1"/>
  <c r="J65" i="280"/>
  <c r="B65" i="280"/>
  <c r="H65" i="280" s="1"/>
  <c r="J64" i="280"/>
  <c r="B64" i="280"/>
  <c r="H64" i="280" s="1"/>
  <c r="J63" i="280"/>
  <c r="B63" i="280"/>
  <c r="H63" i="280" s="1"/>
  <c r="J62" i="280"/>
  <c r="B62" i="280"/>
  <c r="H62" i="280" s="1"/>
  <c r="J61" i="280"/>
  <c r="B61" i="280"/>
  <c r="H61" i="280" s="1"/>
  <c r="J60" i="280"/>
  <c r="B60" i="280"/>
  <c r="H60" i="280" s="1"/>
  <c r="J59" i="280"/>
  <c r="B59" i="280"/>
  <c r="H59" i="280" s="1"/>
  <c r="J58" i="280"/>
  <c r="B58" i="280"/>
  <c r="H58" i="280" s="1"/>
  <c r="J57" i="280"/>
  <c r="B57" i="280"/>
  <c r="H57" i="280" s="1"/>
  <c r="J56" i="280"/>
  <c r="B56" i="280"/>
  <c r="H56" i="280" s="1"/>
  <c r="J55" i="280"/>
  <c r="B55" i="280"/>
  <c r="H55" i="280" s="1"/>
  <c r="J54" i="280"/>
  <c r="B54" i="280"/>
  <c r="H54" i="280" s="1"/>
  <c r="J53" i="280"/>
  <c r="B53" i="280"/>
  <c r="H53" i="280" s="1"/>
  <c r="J52" i="280"/>
  <c r="B52" i="280"/>
  <c r="H52" i="280" s="1"/>
  <c r="J51" i="280"/>
  <c r="B51" i="280"/>
  <c r="H51" i="280" s="1"/>
  <c r="J50" i="280"/>
  <c r="B50" i="280"/>
  <c r="H50" i="280" s="1"/>
  <c r="J49" i="280"/>
  <c r="B49" i="280"/>
  <c r="H49" i="280" s="1"/>
  <c r="J48" i="280"/>
  <c r="B48" i="280"/>
  <c r="H48" i="280" s="1"/>
  <c r="J47" i="280"/>
  <c r="B47" i="280"/>
  <c r="H47" i="280" s="1"/>
  <c r="J46" i="280"/>
  <c r="B46" i="280"/>
  <c r="H46" i="280" s="1"/>
  <c r="J45" i="280"/>
  <c r="B45" i="280"/>
  <c r="H45" i="280" s="1"/>
  <c r="J44" i="280"/>
  <c r="B44" i="280"/>
  <c r="H44" i="280" s="1"/>
  <c r="J43" i="280"/>
  <c r="B43" i="280"/>
  <c r="J42" i="280"/>
  <c r="B42" i="280"/>
  <c r="J41" i="280"/>
  <c r="B41" i="280"/>
  <c r="J40" i="280"/>
  <c r="B40" i="280"/>
  <c r="J39" i="280"/>
  <c r="B39" i="280"/>
  <c r="J38" i="280"/>
  <c r="B38" i="280"/>
  <c r="J37" i="280"/>
  <c r="B37" i="280"/>
  <c r="J36" i="280"/>
  <c r="B36" i="280"/>
  <c r="J35" i="280"/>
  <c r="B35" i="280"/>
  <c r="J34" i="280"/>
  <c r="B34" i="280"/>
  <c r="J33" i="280"/>
  <c r="B33" i="280"/>
  <c r="J32" i="280"/>
  <c r="B32" i="280"/>
  <c r="J31" i="280"/>
  <c r="B31" i="280"/>
  <c r="J30" i="280"/>
  <c r="B30" i="280"/>
  <c r="J29" i="280"/>
  <c r="B29" i="280"/>
  <c r="J28" i="280"/>
  <c r="B28" i="280"/>
  <c r="J27" i="280"/>
  <c r="B27" i="280"/>
  <c r="J26" i="280"/>
  <c r="B26" i="280"/>
  <c r="J25" i="280"/>
  <c r="B25" i="280"/>
  <c r="J24" i="280"/>
  <c r="B24" i="280"/>
  <c r="J23" i="280"/>
  <c r="B23" i="280"/>
  <c r="J22" i="280"/>
  <c r="B22" i="280"/>
  <c r="J21" i="280"/>
  <c r="B21" i="280"/>
  <c r="J20" i="280"/>
  <c r="B20" i="280"/>
  <c r="J19" i="280"/>
  <c r="B19" i="280"/>
  <c r="J18" i="280"/>
  <c r="B18" i="280"/>
  <c r="J17" i="280"/>
  <c r="B17" i="280"/>
  <c r="J16" i="280"/>
  <c r="B16" i="280"/>
  <c r="J15" i="280"/>
  <c r="B15" i="280"/>
  <c r="L14" i="280"/>
  <c r="J14" i="280"/>
  <c r="B14" i="280"/>
  <c r="J13" i="280"/>
  <c r="B13" i="280"/>
  <c r="J12" i="280"/>
  <c r="B12" i="280"/>
  <c r="L11" i="280"/>
  <c r="J11" i="280"/>
  <c r="B11" i="280"/>
  <c r="J10" i="280"/>
  <c r="B10" i="280"/>
  <c r="B9" i="280"/>
  <c r="L8" i="280"/>
  <c r="B8" i="280"/>
  <c r="B7" i="280"/>
  <c r="B6" i="280"/>
  <c r="L5" i="280"/>
  <c r="B5" i="280"/>
  <c r="B4" i="280"/>
  <c r="J100" i="279"/>
  <c r="B100" i="279"/>
  <c r="H100" i="279" s="1"/>
  <c r="J99" i="279"/>
  <c r="B99" i="279"/>
  <c r="H99" i="279" s="1"/>
  <c r="J98" i="279"/>
  <c r="B98" i="279"/>
  <c r="H98" i="279" s="1"/>
  <c r="J97" i="279"/>
  <c r="B97" i="279"/>
  <c r="H97" i="279" s="1"/>
  <c r="J96" i="279"/>
  <c r="B96" i="279"/>
  <c r="H96" i="279" s="1"/>
  <c r="J95" i="279"/>
  <c r="B95" i="279"/>
  <c r="H95" i="279" s="1"/>
  <c r="J94" i="279"/>
  <c r="B94" i="279"/>
  <c r="H94" i="279" s="1"/>
  <c r="J93" i="279"/>
  <c r="B93" i="279"/>
  <c r="H93" i="279" s="1"/>
  <c r="J92" i="279"/>
  <c r="B92" i="279"/>
  <c r="H92" i="279" s="1"/>
  <c r="J91" i="279"/>
  <c r="B91" i="279"/>
  <c r="H91" i="279" s="1"/>
  <c r="J90" i="279"/>
  <c r="B90" i="279"/>
  <c r="H90" i="279" s="1"/>
  <c r="J89" i="279"/>
  <c r="B89" i="279"/>
  <c r="H89" i="279" s="1"/>
  <c r="J88" i="279"/>
  <c r="B88" i="279"/>
  <c r="H88" i="279" s="1"/>
  <c r="J87" i="279"/>
  <c r="B87" i="279"/>
  <c r="H87" i="279" s="1"/>
  <c r="J86" i="279"/>
  <c r="B86" i="279"/>
  <c r="H86" i="279" s="1"/>
  <c r="J85" i="279"/>
  <c r="B85" i="279"/>
  <c r="H85" i="279" s="1"/>
  <c r="J84" i="279"/>
  <c r="B84" i="279"/>
  <c r="H84" i="279" s="1"/>
  <c r="J83" i="279"/>
  <c r="B83" i="279"/>
  <c r="H83" i="279" s="1"/>
  <c r="J82" i="279"/>
  <c r="B82" i="279"/>
  <c r="H82" i="279" s="1"/>
  <c r="J81" i="279"/>
  <c r="B81" i="279"/>
  <c r="H81" i="279" s="1"/>
  <c r="J80" i="279"/>
  <c r="B80" i="279"/>
  <c r="H80" i="279" s="1"/>
  <c r="J79" i="279"/>
  <c r="B79" i="279"/>
  <c r="H79" i="279" s="1"/>
  <c r="J78" i="279"/>
  <c r="B78" i="279"/>
  <c r="H78" i="279" s="1"/>
  <c r="J77" i="279"/>
  <c r="B77" i="279"/>
  <c r="H77" i="279" s="1"/>
  <c r="J76" i="279"/>
  <c r="B76" i="279"/>
  <c r="H76" i="279" s="1"/>
  <c r="J75" i="279"/>
  <c r="B75" i="279"/>
  <c r="H75" i="279" s="1"/>
  <c r="J74" i="279"/>
  <c r="B74" i="279"/>
  <c r="H74" i="279" s="1"/>
  <c r="J73" i="279"/>
  <c r="B73" i="279"/>
  <c r="H73" i="279" s="1"/>
  <c r="J72" i="279"/>
  <c r="B72" i="279"/>
  <c r="H72" i="279" s="1"/>
  <c r="J71" i="279"/>
  <c r="B71" i="279"/>
  <c r="H71" i="279" s="1"/>
  <c r="J70" i="279"/>
  <c r="B70" i="279"/>
  <c r="H70" i="279" s="1"/>
  <c r="J69" i="279"/>
  <c r="B69" i="279"/>
  <c r="H69" i="279" s="1"/>
  <c r="J68" i="279"/>
  <c r="B68" i="279"/>
  <c r="H68" i="279" s="1"/>
  <c r="J67" i="279"/>
  <c r="B67" i="279"/>
  <c r="H67" i="279" s="1"/>
  <c r="J66" i="279"/>
  <c r="B66" i="279"/>
  <c r="H66" i="279" s="1"/>
  <c r="J65" i="279"/>
  <c r="B65" i="279"/>
  <c r="H65" i="279" s="1"/>
  <c r="J64" i="279"/>
  <c r="B64" i="279"/>
  <c r="H64" i="279" s="1"/>
  <c r="J63" i="279"/>
  <c r="B63" i="279"/>
  <c r="H63" i="279" s="1"/>
  <c r="J62" i="279"/>
  <c r="B62" i="279"/>
  <c r="H62" i="279" s="1"/>
  <c r="J61" i="279"/>
  <c r="B61" i="279"/>
  <c r="H61" i="279" s="1"/>
  <c r="J60" i="279"/>
  <c r="B60" i="279"/>
  <c r="H60" i="279" s="1"/>
  <c r="J59" i="279"/>
  <c r="B59" i="279"/>
  <c r="H59" i="279" s="1"/>
  <c r="J58" i="279"/>
  <c r="B58" i="279"/>
  <c r="H58" i="279" s="1"/>
  <c r="J57" i="279"/>
  <c r="B57" i="279"/>
  <c r="H57" i="279" s="1"/>
  <c r="J56" i="279"/>
  <c r="B56" i="279"/>
  <c r="H56" i="279" s="1"/>
  <c r="J55" i="279"/>
  <c r="B55" i="279"/>
  <c r="H55" i="279" s="1"/>
  <c r="J54" i="279"/>
  <c r="B54" i="279"/>
  <c r="H54" i="279" s="1"/>
  <c r="J53" i="279"/>
  <c r="B53" i="279"/>
  <c r="H53" i="279" s="1"/>
  <c r="J52" i="279"/>
  <c r="B52" i="279"/>
  <c r="H52" i="279" s="1"/>
  <c r="J51" i="279"/>
  <c r="B51" i="279"/>
  <c r="H51" i="279" s="1"/>
  <c r="J50" i="279"/>
  <c r="B50" i="279"/>
  <c r="H50" i="279" s="1"/>
  <c r="J49" i="279"/>
  <c r="B49" i="279"/>
  <c r="H49" i="279" s="1"/>
  <c r="J48" i="279"/>
  <c r="B48" i="279"/>
  <c r="H48" i="279" s="1"/>
  <c r="J47" i="279"/>
  <c r="B47" i="279"/>
  <c r="H47" i="279" s="1"/>
  <c r="J46" i="279"/>
  <c r="B46" i="279"/>
  <c r="H46" i="279" s="1"/>
  <c r="J45" i="279"/>
  <c r="B45" i="279"/>
  <c r="H45" i="279" s="1"/>
  <c r="J44" i="279"/>
  <c r="B44" i="279"/>
  <c r="H44" i="279" s="1"/>
  <c r="J43" i="279"/>
  <c r="B43" i="279"/>
  <c r="J42" i="279"/>
  <c r="B42" i="279"/>
  <c r="J41" i="279"/>
  <c r="B41" i="279"/>
  <c r="J40" i="279"/>
  <c r="B40" i="279"/>
  <c r="J39" i="279"/>
  <c r="B39" i="279"/>
  <c r="J38" i="279"/>
  <c r="B38" i="279"/>
  <c r="J37" i="279"/>
  <c r="B37" i="279"/>
  <c r="J36" i="279"/>
  <c r="B36" i="279"/>
  <c r="J35" i="279"/>
  <c r="B35" i="279"/>
  <c r="J34" i="279"/>
  <c r="B34" i="279"/>
  <c r="J33" i="279"/>
  <c r="B33" i="279"/>
  <c r="J32" i="279"/>
  <c r="B32" i="279"/>
  <c r="J31" i="279"/>
  <c r="B31" i="279"/>
  <c r="J30" i="279"/>
  <c r="B30" i="279"/>
  <c r="J29" i="279"/>
  <c r="B29" i="279"/>
  <c r="J28" i="279"/>
  <c r="B28" i="279"/>
  <c r="J27" i="279"/>
  <c r="B27" i="279"/>
  <c r="J26" i="279"/>
  <c r="B26" i="279"/>
  <c r="J25" i="279"/>
  <c r="B25" i="279"/>
  <c r="J24" i="279"/>
  <c r="B24" i="279"/>
  <c r="J23" i="279"/>
  <c r="B23" i="279"/>
  <c r="J22" i="279"/>
  <c r="B22" i="279"/>
  <c r="J21" i="279"/>
  <c r="B21" i="279"/>
  <c r="J20" i="279"/>
  <c r="B20" i="279"/>
  <c r="J19" i="279"/>
  <c r="B19" i="279"/>
  <c r="J18" i="279"/>
  <c r="B18" i="279"/>
  <c r="J17" i="279"/>
  <c r="B17" i="279"/>
  <c r="J16" i="279"/>
  <c r="B16" i="279"/>
  <c r="J15" i="279"/>
  <c r="B15" i="279"/>
  <c r="L14" i="279"/>
  <c r="J14" i="279"/>
  <c r="B14" i="279"/>
  <c r="J13" i="279"/>
  <c r="B13" i="279"/>
  <c r="J12" i="279"/>
  <c r="B12" i="279"/>
  <c r="L11" i="279"/>
  <c r="J11" i="279"/>
  <c r="B11" i="279"/>
  <c r="B10" i="279"/>
  <c r="J9" i="279"/>
  <c r="B9" i="279"/>
  <c r="L8" i="279"/>
  <c r="B8" i="279"/>
  <c r="B7" i="279"/>
  <c r="B6" i="279"/>
  <c r="L5" i="279"/>
  <c r="B5" i="279"/>
  <c r="B4" i="279"/>
  <c r="J100" i="278"/>
  <c r="B100" i="278"/>
  <c r="H100" i="278" s="1"/>
  <c r="J99" i="278"/>
  <c r="B99" i="278"/>
  <c r="H99" i="278" s="1"/>
  <c r="J98" i="278"/>
  <c r="B98" i="278"/>
  <c r="H98" i="278" s="1"/>
  <c r="J97" i="278"/>
  <c r="B97" i="278"/>
  <c r="H97" i="278" s="1"/>
  <c r="J96" i="278"/>
  <c r="B96" i="278"/>
  <c r="H96" i="278" s="1"/>
  <c r="J95" i="278"/>
  <c r="B95" i="278"/>
  <c r="H95" i="278" s="1"/>
  <c r="J94" i="278"/>
  <c r="B94" i="278"/>
  <c r="H94" i="278" s="1"/>
  <c r="J93" i="278"/>
  <c r="B93" i="278"/>
  <c r="H93" i="278" s="1"/>
  <c r="J92" i="278"/>
  <c r="B92" i="278"/>
  <c r="H92" i="278" s="1"/>
  <c r="J91" i="278"/>
  <c r="B91" i="278"/>
  <c r="H91" i="278" s="1"/>
  <c r="J90" i="278"/>
  <c r="B90" i="278"/>
  <c r="H90" i="278" s="1"/>
  <c r="J89" i="278"/>
  <c r="B89" i="278"/>
  <c r="H89" i="278" s="1"/>
  <c r="J88" i="278"/>
  <c r="B88" i="278"/>
  <c r="H88" i="278" s="1"/>
  <c r="J87" i="278"/>
  <c r="B87" i="278"/>
  <c r="H87" i="278" s="1"/>
  <c r="J86" i="278"/>
  <c r="B86" i="278"/>
  <c r="H86" i="278" s="1"/>
  <c r="J85" i="278"/>
  <c r="B85" i="278"/>
  <c r="H85" i="278" s="1"/>
  <c r="J84" i="278"/>
  <c r="B84" i="278"/>
  <c r="H84" i="278" s="1"/>
  <c r="J83" i="278"/>
  <c r="B83" i="278"/>
  <c r="H83" i="278" s="1"/>
  <c r="J82" i="278"/>
  <c r="B82" i="278"/>
  <c r="H82" i="278" s="1"/>
  <c r="J81" i="278"/>
  <c r="B81" i="278"/>
  <c r="H81" i="278" s="1"/>
  <c r="J80" i="278"/>
  <c r="B80" i="278"/>
  <c r="H80" i="278" s="1"/>
  <c r="J79" i="278"/>
  <c r="B79" i="278"/>
  <c r="H79" i="278" s="1"/>
  <c r="J78" i="278"/>
  <c r="B78" i="278"/>
  <c r="H78" i="278" s="1"/>
  <c r="J77" i="278"/>
  <c r="B77" i="278"/>
  <c r="H77" i="278" s="1"/>
  <c r="J76" i="278"/>
  <c r="B76" i="278"/>
  <c r="H76" i="278" s="1"/>
  <c r="J75" i="278"/>
  <c r="B75" i="278"/>
  <c r="H75" i="278" s="1"/>
  <c r="J74" i="278"/>
  <c r="B74" i="278"/>
  <c r="H74" i="278" s="1"/>
  <c r="J73" i="278"/>
  <c r="B73" i="278"/>
  <c r="H73" i="278" s="1"/>
  <c r="J72" i="278"/>
  <c r="B72" i="278"/>
  <c r="H72" i="278" s="1"/>
  <c r="J71" i="278"/>
  <c r="B71" i="278"/>
  <c r="H71" i="278" s="1"/>
  <c r="J70" i="278"/>
  <c r="B70" i="278"/>
  <c r="H70" i="278" s="1"/>
  <c r="J69" i="278"/>
  <c r="B69" i="278"/>
  <c r="H69" i="278" s="1"/>
  <c r="J68" i="278"/>
  <c r="B68" i="278"/>
  <c r="H68" i="278" s="1"/>
  <c r="J67" i="278"/>
  <c r="B67" i="278"/>
  <c r="H67" i="278" s="1"/>
  <c r="J66" i="278"/>
  <c r="B66" i="278"/>
  <c r="H66" i="278" s="1"/>
  <c r="J65" i="278"/>
  <c r="B65" i="278"/>
  <c r="H65" i="278" s="1"/>
  <c r="J64" i="278"/>
  <c r="B64" i="278"/>
  <c r="H64" i="278" s="1"/>
  <c r="J63" i="278"/>
  <c r="B63" i="278"/>
  <c r="H63" i="278" s="1"/>
  <c r="J62" i="278"/>
  <c r="B62" i="278"/>
  <c r="H62" i="278" s="1"/>
  <c r="J61" i="278"/>
  <c r="B61" i="278"/>
  <c r="H61" i="278" s="1"/>
  <c r="J60" i="278"/>
  <c r="B60" i="278"/>
  <c r="H60" i="278" s="1"/>
  <c r="J59" i="278"/>
  <c r="B59" i="278"/>
  <c r="H59" i="278" s="1"/>
  <c r="J58" i="278"/>
  <c r="B58" i="278"/>
  <c r="H58" i="278" s="1"/>
  <c r="J57" i="278"/>
  <c r="B57" i="278"/>
  <c r="H57" i="278" s="1"/>
  <c r="J56" i="278"/>
  <c r="B56" i="278"/>
  <c r="H56" i="278" s="1"/>
  <c r="J55" i="278"/>
  <c r="B55" i="278"/>
  <c r="H55" i="278" s="1"/>
  <c r="J54" i="278"/>
  <c r="B54" i="278"/>
  <c r="H54" i="278" s="1"/>
  <c r="J53" i="278"/>
  <c r="B53" i="278"/>
  <c r="H53" i="278" s="1"/>
  <c r="J52" i="278"/>
  <c r="B52" i="278"/>
  <c r="H52" i="278" s="1"/>
  <c r="J51" i="278"/>
  <c r="B51" i="278"/>
  <c r="H51" i="278" s="1"/>
  <c r="J50" i="278"/>
  <c r="B50" i="278"/>
  <c r="H50" i="278" s="1"/>
  <c r="J49" i="278"/>
  <c r="B49" i="278"/>
  <c r="H49" i="278" s="1"/>
  <c r="J48" i="278"/>
  <c r="B48" i="278"/>
  <c r="H48" i="278" s="1"/>
  <c r="J47" i="278"/>
  <c r="B47" i="278"/>
  <c r="H47" i="278" s="1"/>
  <c r="J46" i="278"/>
  <c r="B46" i="278"/>
  <c r="H46" i="278" s="1"/>
  <c r="J45" i="278"/>
  <c r="B45" i="278"/>
  <c r="H45" i="278" s="1"/>
  <c r="J44" i="278"/>
  <c r="B44" i="278"/>
  <c r="H44" i="278" s="1"/>
  <c r="J43" i="278"/>
  <c r="B43" i="278"/>
  <c r="J42" i="278"/>
  <c r="B42" i="278"/>
  <c r="J41" i="278"/>
  <c r="B41" i="278"/>
  <c r="J40" i="278"/>
  <c r="B40" i="278"/>
  <c r="J39" i="278"/>
  <c r="B39" i="278"/>
  <c r="J38" i="278"/>
  <c r="B38" i="278"/>
  <c r="J37" i="278"/>
  <c r="B37" i="278"/>
  <c r="J36" i="278"/>
  <c r="B36" i="278"/>
  <c r="J35" i="278"/>
  <c r="B35" i="278"/>
  <c r="J34" i="278"/>
  <c r="B34" i="278"/>
  <c r="J33" i="278"/>
  <c r="B33" i="278"/>
  <c r="J32" i="278"/>
  <c r="B32" i="278"/>
  <c r="J31" i="278"/>
  <c r="B31" i="278"/>
  <c r="J30" i="278"/>
  <c r="B30" i="278"/>
  <c r="J29" i="278"/>
  <c r="B29" i="278"/>
  <c r="J28" i="278"/>
  <c r="B28" i="278"/>
  <c r="J27" i="278"/>
  <c r="B27" i="278"/>
  <c r="J26" i="278"/>
  <c r="B26" i="278"/>
  <c r="J25" i="278"/>
  <c r="B25" i="278"/>
  <c r="J24" i="278"/>
  <c r="B24" i="278"/>
  <c r="J23" i="278"/>
  <c r="B23" i="278"/>
  <c r="J22" i="278"/>
  <c r="B22" i="278"/>
  <c r="J21" i="278"/>
  <c r="B21" i="278"/>
  <c r="J20" i="278"/>
  <c r="B20" i="278"/>
  <c r="J19" i="278"/>
  <c r="B19" i="278"/>
  <c r="J18" i="278"/>
  <c r="B18" i="278"/>
  <c r="J17" i="278"/>
  <c r="B17" i="278"/>
  <c r="J16" i="278"/>
  <c r="B16" i="278"/>
  <c r="J15" i="278"/>
  <c r="B15" i="278"/>
  <c r="L14" i="278"/>
  <c r="J14" i="278"/>
  <c r="B14" i="278"/>
  <c r="J13" i="278"/>
  <c r="B13" i="278"/>
  <c r="J12" i="278"/>
  <c r="B12" i="278"/>
  <c r="L11" i="278"/>
  <c r="J11" i="278"/>
  <c r="B11" i="278"/>
  <c r="B10" i="278"/>
  <c r="B9" i="278"/>
  <c r="L8" i="278"/>
  <c r="B8" i="278"/>
  <c r="B7" i="278"/>
  <c r="B6" i="278"/>
  <c r="L5" i="278"/>
  <c r="B5" i="278"/>
  <c r="B4" i="278"/>
  <c r="J100" i="277"/>
  <c r="B100" i="277"/>
  <c r="H100" i="277" s="1"/>
  <c r="J99" i="277"/>
  <c r="B99" i="277"/>
  <c r="H99" i="277" s="1"/>
  <c r="J98" i="277"/>
  <c r="B98" i="277"/>
  <c r="H98" i="277" s="1"/>
  <c r="J97" i="277"/>
  <c r="B97" i="277"/>
  <c r="H97" i="277" s="1"/>
  <c r="J96" i="277"/>
  <c r="B96" i="277"/>
  <c r="H96" i="277" s="1"/>
  <c r="J95" i="277"/>
  <c r="B95" i="277"/>
  <c r="H95" i="277" s="1"/>
  <c r="J94" i="277"/>
  <c r="B94" i="277"/>
  <c r="H94" i="277" s="1"/>
  <c r="J93" i="277"/>
  <c r="B93" i="277"/>
  <c r="H93" i="277" s="1"/>
  <c r="J92" i="277"/>
  <c r="B92" i="277"/>
  <c r="H92" i="277" s="1"/>
  <c r="J91" i="277"/>
  <c r="B91" i="277"/>
  <c r="H91" i="277" s="1"/>
  <c r="J90" i="277"/>
  <c r="B90" i="277"/>
  <c r="H90" i="277" s="1"/>
  <c r="J89" i="277"/>
  <c r="B89" i="277"/>
  <c r="H89" i="277" s="1"/>
  <c r="J88" i="277"/>
  <c r="B88" i="277"/>
  <c r="H88" i="277" s="1"/>
  <c r="J87" i="277"/>
  <c r="B87" i="277"/>
  <c r="H87" i="277" s="1"/>
  <c r="J86" i="277"/>
  <c r="B86" i="277"/>
  <c r="H86" i="277" s="1"/>
  <c r="J85" i="277"/>
  <c r="B85" i="277"/>
  <c r="H85" i="277" s="1"/>
  <c r="J84" i="277"/>
  <c r="B84" i="277"/>
  <c r="H84" i="277" s="1"/>
  <c r="J83" i="277"/>
  <c r="B83" i="277"/>
  <c r="H83" i="277" s="1"/>
  <c r="J82" i="277"/>
  <c r="B82" i="277"/>
  <c r="H82" i="277" s="1"/>
  <c r="J81" i="277"/>
  <c r="B81" i="277"/>
  <c r="H81" i="277" s="1"/>
  <c r="J80" i="277"/>
  <c r="B80" i="277"/>
  <c r="H80" i="277" s="1"/>
  <c r="J79" i="277"/>
  <c r="B79" i="277"/>
  <c r="H79" i="277" s="1"/>
  <c r="J78" i="277"/>
  <c r="B78" i="277"/>
  <c r="H78" i="277" s="1"/>
  <c r="J77" i="277"/>
  <c r="B77" i="277"/>
  <c r="H77" i="277" s="1"/>
  <c r="J76" i="277"/>
  <c r="B76" i="277"/>
  <c r="H76" i="277" s="1"/>
  <c r="J75" i="277"/>
  <c r="B75" i="277"/>
  <c r="H75" i="277" s="1"/>
  <c r="J74" i="277"/>
  <c r="B74" i="277"/>
  <c r="H74" i="277" s="1"/>
  <c r="J73" i="277"/>
  <c r="B73" i="277"/>
  <c r="H73" i="277" s="1"/>
  <c r="J72" i="277"/>
  <c r="B72" i="277"/>
  <c r="H72" i="277" s="1"/>
  <c r="J71" i="277"/>
  <c r="B71" i="277"/>
  <c r="H71" i="277" s="1"/>
  <c r="J70" i="277"/>
  <c r="B70" i="277"/>
  <c r="H70" i="277" s="1"/>
  <c r="J69" i="277"/>
  <c r="B69" i="277"/>
  <c r="H69" i="277" s="1"/>
  <c r="J68" i="277"/>
  <c r="B68" i="277"/>
  <c r="H68" i="277" s="1"/>
  <c r="J67" i="277"/>
  <c r="B67" i="277"/>
  <c r="H67" i="277" s="1"/>
  <c r="J66" i="277"/>
  <c r="B66" i="277"/>
  <c r="H66" i="277" s="1"/>
  <c r="J65" i="277"/>
  <c r="B65" i="277"/>
  <c r="H65" i="277" s="1"/>
  <c r="J64" i="277"/>
  <c r="B64" i="277"/>
  <c r="H64" i="277" s="1"/>
  <c r="J63" i="277"/>
  <c r="B63" i="277"/>
  <c r="H63" i="277" s="1"/>
  <c r="J62" i="277"/>
  <c r="B62" i="277"/>
  <c r="H62" i="277" s="1"/>
  <c r="J61" i="277"/>
  <c r="B61" i="277"/>
  <c r="H61" i="277" s="1"/>
  <c r="J60" i="277"/>
  <c r="B60" i="277"/>
  <c r="H60" i="277" s="1"/>
  <c r="J59" i="277"/>
  <c r="B59" i="277"/>
  <c r="H59" i="277" s="1"/>
  <c r="J58" i="277"/>
  <c r="B58" i="277"/>
  <c r="H58" i="277" s="1"/>
  <c r="J57" i="277"/>
  <c r="B57" i="277"/>
  <c r="H57" i="277" s="1"/>
  <c r="J56" i="277"/>
  <c r="B56" i="277"/>
  <c r="H56" i="277" s="1"/>
  <c r="J55" i="277"/>
  <c r="B55" i="277"/>
  <c r="H55" i="277" s="1"/>
  <c r="J54" i="277"/>
  <c r="B54" i="277"/>
  <c r="H54" i="277" s="1"/>
  <c r="J53" i="277"/>
  <c r="B53" i="277"/>
  <c r="H53" i="277" s="1"/>
  <c r="J52" i="277"/>
  <c r="B52" i="277"/>
  <c r="H52" i="277" s="1"/>
  <c r="J51" i="277"/>
  <c r="B51" i="277"/>
  <c r="H51" i="277" s="1"/>
  <c r="J50" i="277"/>
  <c r="B50" i="277"/>
  <c r="H50" i="277" s="1"/>
  <c r="J49" i="277"/>
  <c r="B49" i="277"/>
  <c r="H49" i="277" s="1"/>
  <c r="J48" i="277"/>
  <c r="B48" i="277"/>
  <c r="H48" i="277" s="1"/>
  <c r="J47" i="277"/>
  <c r="B47" i="277"/>
  <c r="H47" i="277" s="1"/>
  <c r="J46" i="277"/>
  <c r="B46" i="277"/>
  <c r="H46" i="277" s="1"/>
  <c r="J45" i="277"/>
  <c r="B45" i="277"/>
  <c r="H45" i="277" s="1"/>
  <c r="J44" i="277"/>
  <c r="B44" i="277"/>
  <c r="H44" i="277" s="1"/>
  <c r="J43" i="277"/>
  <c r="B43" i="277"/>
  <c r="J42" i="277"/>
  <c r="B42" i="277"/>
  <c r="J41" i="277"/>
  <c r="B41" i="277"/>
  <c r="J40" i="277"/>
  <c r="B40" i="277"/>
  <c r="J39" i="277"/>
  <c r="B39" i="277"/>
  <c r="J38" i="277"/>
  <c r="B38" i="277"/>
  <c r="J37" i="277"/>
  <c r="B37" i="277"/>
  <c r="J36" i="277"/>
  <c r="B36" i="277"/>
  <c r="J35" i="277"/>
  <c r="B35" i="277"/>
  <c r="J34" i="277"/>
  <c r="B34" i="277"/>
  <c r="J33" i="277"/>
  <c r="B33" i="277"/>
  <c r="J32" i="277"/>
  <c r="B32" i="277"/>
  <c r="J31" i="277"/>
  <c r="B31" i="277"/>
  <c r="J30" i="277"/>
  <c r="B30" i="277"/>
  <c r="J29" i="277"/>
  <c r="B29" i="277"/>
  <c r="J28" i="277"/>
  <c r="B28" i="277"/>
  <c r="J27" i="277"/>
  <c r="B27" i="277"/>
  <c r="J26" i="277"/>
  <c r="B26" i="277"/>
  <c r="J25" i="277"/>
  <c r="B25" i="277"/>
  <c r="J24" i="277"/>
  <c r="B24" i="277"/>
  <c r="J23" i="277"/>
  <c r="B23" i="277"/>
  <c r="J22" i="277"/>
  <c r="B22" i="277"/>
  <c r="J21" i="277"/>
  <c r="B21" i="277"/>
  <c r="J20" i="277"/>
  <c r="B20" i="277"/>
  <c r="J19" i="277"/>
  <c r="B19" i="277"/>
  <c r="J18" i="277"/>
  <c r="B18" i="277"/>
  <c r="J17" i="277"/>
  <c r="B17" i="277"/>
  <c r="J16" i="277"/>
  <c r="B16" i="277"/>
  <c r="J15" i="277"/>
  <c r="B15" i="277"/>
  <c r="L14" i="277"/>
  <c r="J14" i="277"/>
  <c r="B14" i="277"/>
  <c r="J13" i="277"/>
  <c r="B13" i="277"/>
  <c r="J12" i="277"/>
  <c r="B12" i="277"/>
  <c r="L11" i="277"/>
  <c r="J11" i="277"/>
  <c r="B11" i="277"/>
  <c r="J10" i="277"/>
  <c r="B10" i="277"/>
  <c r="J9" i="277"/>
  <c r="B9" i="277"/>
  <c r="L8" i="277"/>
  <c r="J8" i="277"/>
  <c r="B8" i="277"/>
  <c r="B7" i="277"/>
  <c r="B6" i="277"/>
  <c r="L5" i="277"/>
  <c r="B5" i="277"/>
  <c r="B4" i="277"/>
  <c r="J100" i="276"/>
  <c r="B100" i="276"/>
  <c r="H100" i="276" s="1"/>
  <c r="J99" i="276"/>
  <c r="B99" i="276"/>
  <c r="H99" i="276" s="1"/>
  <c r="J98" i="276"/>
  <c r="B98" i="276"/>
  <c r="H98" i="276" s="1"/>
  <c r="J97" i="276"/>
  <c r="B97" i="276"/>
  <c r="H97" i="276" s="1"/>
  <c r="J96" i="276"/>
  <c r="B96" i="276"/>
  <c r="H96" i="276" s="1"/>
  <c r="J95" i="276"/>
  <c r="B95" i="276"/>
  <c r="H95" i="276" s="1"/>
  <c r="J94" i="276"/>
  <c r="B94" i="276"/>
  <c r="H94" i="276" s="1"/>
  <c r="J93" i="276"/>
  <c r="B93" i="276"/>
  <c r="H93" i="276" s="1"/>
  <c r="J92" i="276"/>
  <c r="B92" i="276"/>
  <c r="H92" i="276" s="1"/>
  <c r="J91" i="276"/>
  <c r="B91" i="276"/>
  <c r="H91" i="276" s="1"/>
  <c r="J90" i="276"/>
  <c r="B90" i="276"/>
  <c r="H90" i="276" s="1"/>
  <c r="J89" i="276"/>
  <c r="B89" i="276"/>
  <c r="H89" i="276" s="1"/>
  <c r="J88" i="276"/>
  <c r="B88" i="276"/>
  <c r="H88" i="276" s="1"/>
  <c r="J87" i="276"/>
  <c r="B87" i="276"/>
  <c r="H87" i="276" s="1"/>
  <c r="J86" i="276"/>
  <c r="B86" i="276"/>
  <c r="H86" i="276" s="1"/>
  <c r="J85" i="276"/>
  <c r="B85" i="276"/>
  <c r="H85" i="276" s="1"/>
  <c r="J84" i="276"/>
  <c r="B84" i="276"/>
  <c r="H84" i="276" s="1"/>
  <c r="J83" i="276"/>
  <c r="B83" i="276"/>
  <c r="H83" i="276" s="1"/>
  <c r="J82" i="276"/>
  <c r="B82" i="276"/>
  <c r="H82" i="276" s="1"/>
  <c r="J81" i="276"/>
  <c r="B81" i="276"/>
  <c r="H81" i="276" s="1"/>
  <c r="J80" i="276"/>
  <c r="B80" i="276"/>
  <c r="H80" i="276" s="1"/>
  <c r="J79" i="276"/>
  <c r="B79" i="276"/>
  <c r="H79" i="276" s="1"/>
  <c r="J78" i="276"/>
  <c r="B78" i="276"/>
  <c r="H78" i="276" s="1"/>
  <c r="J77" i="276"/>
  <c r="B77" i="276"/>
  <c r="H77" i="276" s="1"/>
  <c r="J76" i="276"/>
  <c r="B76" i="276"/>
  <c r="H76" i="276" s="1"/>
  <c r="J75" i="276"/>
  <c r="B75" i="276"/>
  <c r="H75" i="276" s="1"/>
  <c r="J74" i="276"/>
  <c r="B74" i="276"/>
  <c r="H74" i="276" s="1"/>
  <c r="J73" i="276"/>
  <c r="B73" i="276"/>
  <c r="H73" i="276" s="1"/>
  <c r="J72" i="276"/>
  <c r="B72" i="276"/>
  <c r="H72" i="276" s="1"/>
  <c r="J71" i="276"/>
  <c r="B71" i="276"/>
  <c r="H71" i="276" s="1"/>
  <c r="J70" i="276"/>
  <c r="B70" i="276"/>
  <c r="H70" i="276" s="1"/>
  <c r="J69" i="276"/>
  <c r="B69" i="276"/>
  <c r="H69" i="276" s="1"/>
  <c r="J68" i="276"/>
  <c r="B68" i="276"/>
  <c r="H68" i="276" s="1"/>
  <c r="J67" i="276"/>
  <c r="B67" i="276"/>
  <c r="H67" i="276" s="1"/>
  <c r="J66" i="276"/>
  <c r="B66" i="276"/>
  <c r="H66" i="276" s="1"/>
  <c r="J65" i="276"/>
  <c r="B65" i="276"/>
  <c r="H65" i="276" s="1"/>
  <c r="J64" i="276"/>
  <c r="B64" i="276"/>
  <c r="H64" i="276" s="1"/>
  <c r="J63" i="276"/>
  <c r="B63" i="276"/>
  <c r="H63" i="276" s="1"/>
  <c r="J62" i="276"/>
  <c r="B62" i="276"/>
  <c r="H62" i="276" s="1"/>
  <c r="J61" i="276"/>
  <c r="B61" i="276"/>
  <c r="H61" i="276" s="1"/>
  <c r="J60" i="276"/>
  <c r="B60" i="276"/>
  <c r="H60" i="276" s="1"/>
  <c r="J59" i="276"/>
  <c r="B59" i="276"/>
  <c r="H59" i="276" s="1"/>
  <c r="J58" i="276"/>
  <c r="B58" i="276"/>
  <c r="H58" i="276" s="1"/>
  <c r="J57" i="276"/>
  <c r="B57" i="276"/>
  <c r="H57" i="276" s="1"/>
  <c r="J56" i="276"/>
  <c r="B56" i="276"/>
  <c r="H56" i="276" s="1"/>
  <c r="J55" i="276"/>
  <c r="B55" i="276"/>
  <c r="H55" i="276" s="1"/>
  <c r="J54" i="276"/>
  <c r="B54" i="276"/>
  <c r="H54" i="276" s="1"/>
  <c r="J53" i="276"/>
  <c r="B53" i="276"/>
  <c r="H53" i="276" s="1"/>
  <c r="J52" i="276"/>
  <c r="B52" i="276"/>
  <c r="H52" i="276" s="1"/>
  <c r="J51" i="276"/>
  <c r="B51" i="276"/>
  <c r="H51" i="276" s="1"/>
  <c r="J50" i="276"/>
  <c r="B50" i="276"/>
  <c r="H50" i="276" s="1"/>
  <c r="J49" i="276"/>
  <c r="B49" i="276"/>
  <c r="H49" i="276" s="1"/>
  <c r="J48" i="276"/>
  <c r="B48" i="276"/>
  <c r="H48" i="276" s="1"/>
  <c r="J47" i="276"/>
  <c r="B47" i="276"/>
  <c r="H47" i="276" s="1"/>
  <c r="J46" i="276"/>
  <c r="B46" i="276"/>
  <c r="H46" i="276" s="1"/>
  <c r="J45" i="276"/>
  <c r="B45" i="276"/>
  <c r="H45" i="276" s="1"/>
  <c r="J44" i="276"/>
  <c r="B44" i="276"/>
  <c r="H44" i="276" s="1"/>
  <c r="J43" i="276"/>
  <c r="B43" i="276"/>
  <c r="J42" i="276"/>
  <c r="B42" i="276"/>
  <c r="J41" i="276"/>
  <c r="B41" i="276"/>
  <c r="J40" i="276"/>
  <c r="B40" i="276"/>
  <c r="J39" i="276"/>
  <c r="B39" i="276"/>
  <c r="J38" i="276"/>
  <c r="B38" i="276"/>
  <c r="J37" i="276"/>
  <c r="B37" i="276"/>
  <c r="J36" i="276"/>
  <c r="B36" i="276"/>
  <c r="J35" i="276"/>
  <c r="B35" i="276"/>
  <c r="J34" i="276"/>
  <c r="B34" i="276"/>
  <c r="J33" i="276"/>
  <c r="B33" i="276"/>
  <c r="J32" i="276"/>
  <c r="B32" i="276"/>
  <c r="J31" i="276"/>
  <c r="B31" i="276"/>
  <c r="J30" i="276"/>
  <c r="B30" i="276"/>
  <c r="J29" i="276"/>
  <c r="B29" i="276"/>
  <c r="J28" i="276"/>
  <c r="B28" i="276"/>
  <c r="J27" i="276"/>
  <c r="B27" i="276"/>
  <c r="J26" i="276"/>
  <c r="B26" i="276"/>
  <c r="J25" i="276"/>
  <c r="B25" i="276"/>
  <c r="J24" i="276"/>
  <c r="B24" i="276"/>
  <c r="J23" i="276"/>
  <c r="B23" i="276"/>
  <c r="J22" i="276"/>
  <c r="B22" i="276"/>
  <c r="J21" i="276"/>
  <c r="B21" i="276"/>
  <c r="J20" i="276"/>
  <c r="B20" i="276"/>
  <c r="J19" i="276"/>
  <c r="B19" i="276"/>
  <c r="J18" i="276"/>
  <c r="B18" i="276"/>
  <c r="J17" i="276"/>
  <c r="B17" i="276"/>
  <c r="J16" i="276"/>
  <c r="B16" i="276"/>
  <c r="J15" i="276"/>
  <c r="B15" i="276"/>
  <c r="L14" i="276"/>
  <c r="J14" i="276"/>
  <c r="B14" i="276"/>
  <c r="J13" i="276"/>
  <c r="B13" i="276"/>
  <c r="J12" i="276"/>
  <c r="B12" i="276"/>
  <c r="L11" i="276"/>
  <c r="B11" i="276"/>
  <c r="J10" i="276"/>
  <c r="B10" i="276"/>
  <c r="B9" i="276"/>
  <c r="L8" i="276"/>
  <c r="B8" i="276"/>
  <c r="L5" i="276"/>
  <c r="J100" i="275"/>
  <c r="B100" i="275"/>
  <c r="H100" i="275" s="1"/>
  <c r="J99" i="275"/>
  <c r="B99" i="275"/>
  <c r="H99" i="275" s="1"/>
  <c r="J98" i="275"/>
  <c r="B98" i="275"/>
  <c r="H98" i="275" s="1"/>
  <c r="J97" i="275"/>
  <c r="B97" i="275"/>
  <c r="H97" i="275" s="1"/>
  <c r="J96" i="275"/>
  <c r="B96" i="275"/>
  <c r="H96" i="275" s="1"/>
  <c r="J95" i="275"/>
  <c r="B95" i="275"/>
  <c r="H95" i="275" s="1"/>
  <c r="J94" i="275"/>
  <c r="B94" i="275"/>
  <c r="H94" i="275" s="1"/>
  <c r="J93" i="275"/>
  <c r="B93" i="275"/>
  <c r="H93" i="275" s="1"/>
  <c r="J92" i="275"/>
  <c r="B92" i="275"/>
  <c r="H92" i="275" s="1"/>
  <c r="J91" i="275"/>
  <c r="B91" i="275"/>
  <c r="H91" i="275" s="1"/>
  <c r="J90" i="275"/>
  <c r="B90" i="275"/>
  <c r="H90" i="275" s="1"/>
  <c r="J89" i="275"/>
  <c r="B89" i="275"/>
  <c r="H89" i="275" s="1"/>
  <c r="J88" i="275"/>
  <c r="B88" i="275"/>
  <c r="H88" i="275" s="1"/>
  <c r="J87" i="275"/>
  <c r="B87" i="275"/>
  <c r="H87" i="275" s="1"/>
  <c r="J86" i="275"/>
  <c r="B86" i="275"/>
  <c r="H86" i="275" s="1"/>
  <c r="J85" i="275"/>
  <c r="B85" i="275"/>
  <c r="H85" i="275" s="1"/>
  <c r="J84" i="275"/>
  <c r="B84" i="275"/>
  <c r="H84" i="275" s="1"/>
  <c r="J83" i="275"/>
  <c r="B83" i="275"/>
  <c r="H83" i="275" s="1"/>
  <c r="J82" i="275"/>
  <c r="B82" i="275"/>
  <c r="H82" i="275" s="1"/>
  <c r="J81" i="275"/>
  <c r="B81" i="275"/>
  <c r="H81" i="275" s="1"/>
  <c r="J80" i="275"/>
  <c r="B80" i="275"/>
  <c r="H80" i="275" s="1"/>
  <c r="J79" i="275"/>
  <c r="B79" i="275"/>
  <c r="H79" i="275" s="1"/>
  <c r="J78" i="275"/>
  <c r="B78" i="275"/>
  <c r="H78" i="275" s="1"/>
  <c r="J77" i="275"/>
  <c r="B77" i="275"/>
  <c r="H77" i="275" s="1"/>
  <c r="J76" i="275"/>
  <c r="B76" i="275"/>
  <c r="H76" i="275" s="1"/>
  <c r="J75" i="275"/>
  <c r="B75" i="275"/>
  <c r="H75" i="275" s="1"/>
  <c r="J74" i="275"/>
  <c r="B74" i="275"/>
  <c r="H74" i="275" s="1"/>
  <c r="J73" i="275"/>
  <c r="B73" i="275"/>
  <c r="H73" i="275" s="1"/>
  <c r="J72" i="275"/>
  <c r="B72" i="275"/>
  <c r="H72" i="275" s="1"/>
  <c r="J71" i="275"/>
  <c r="B71" i="275"/>
  <c r="H71" i="275" s="1"/>
  <c r="J70" i="275"/>
  <c r="B70" i="275"/>
  <c r="H70" i="275" s="1"/>
  <c r="J69" i="275"/>
  <c r="B69" i="275"/>
  <c r="H69" i="275" s="1"/>
  <c r="J68" i="275"/>
  <c r="B68" i="275"/>
  <c r="H68" i="275" s="1"/>
  <c r="J67" i="275"/>
  <c r="B67" i="275"/>
  <c r="H67" i="275" s="1"/>
  <c r="J66" i="275"/>
  <c r="B66" i="275"/>
  <c r="H66" i="275" s="1"/>
  <c r="J65" i="275"/>
  <c r="B65" i="275"/>
  <c r="H65" i="275" s="1"/>
  <c r="J64" i="275"/>
  <c r="B64" i="275"/>
  <c r="H64" i="275" s="1"/>
  <c r="J63" i="275"/>
  <c r="B63" i="275"/>
  <c r="H63" i="275" s="1"/>
  <c r="J62" i="275"/>
  <c r="B62" i="275"/>
  <c r="H62" i="275" s="1"/>
  <c r="J61" i="275"/>
  <c r="B61" i="275"/>
  <c r="H61" i="275" s="1"/>
  <c r="J60" i="275"/>
  <c r="B60" i="275"/>
  <c r="H60" i="275" s="1"/>
  <c r="J59" i="275"/>
  <c r="B59" i="275"/>
  <c r="H59" i="275" s="1"/>
  <c r="J58" i="275"/>
  <c r="B58" i="275"/>
  <c r="H58" i="275" s="1"/>
  <c r="J57" i="275"/>
  <c r="B57" i="275"/>
  <c r="H57" i="275" s="1"/>
  <c r="J56" i="275"/>
  <c r="B56" i="275"/>
  <c r="H56" i="275" s="1"/>
  <c r="J55" i="275"/>
  <c r="B55" i="275"/>
  <c r="H55" i="275" s="1"/>
  <c r="J54" i="275"/>
  <c r="B54" i="275"/>
  <c r="H54" i="275" s="1"/>
  <c r="J53" i="275"/>
  <c r="B53" i="275"/>
  <c r="H53" i="275" s="1"/>
  <c r="J52" i="275"/>
  <c r="B52" i="275"/>
  <c r="H52" i="275" s="1"/>
  <c r="J51" i="275"/>
  <c r="B51" i="275"/>
  <c r="H51" i="275" s="1"/>
  <c r="J50" i="275"/>
  <c r="B50" i="275"/>
  <c r="H50" i="275" s="1"/>
  <c r="J49" i="275"/>
  <c r="B49" i="275"/>
  <c r="H49" i="275" s="1"/>
  <c r="J48" i="275"/>
  <c r="B48" i="275"/>
  <c r="H48" i="275" s="1"/>
  <c r="J47" i="275"/>
  <c r="B47" i="275"/>
  <c r="H47" i="275" s="1"/>
  <c r="J46" i="275"/>
  <c r="B46" i="275"/>
  <c r="H46" i="275" s="1"/>
  <c r="J45" i="275"/>
  <c r="B45" i="275"/>
  <c r="H45" i="275" s="1"/>
  <c r="J44" i="275"/>
  <c r="B44" i="275"/>
  <c r="H44" i="275" s="1"/>
  <c r="J43" i="275"/>
  <c r="B43" i="275"/>
  <c r="J42" i="275"/>
  <c r="B42" i="275"/>
  <c r="J41" i="275"/>
  <c r="B41" i="275"/>
  <c r="J40" i="275"/>
  <c r="B40" i="275"/>
  <c r="J39" i="275"/>
  <c r="B39" i="275"/>
  <c r="J38" i="275"/>
  <c r="B38" i="275"/>
  <c r="J37" i="275"/>
  <c r="B37" i="275"/>
  <c r="J36" i="275"/>
  <c r="B36" i="275"/>
  <c r="J35" i="275"/>
  <c r="B35" i="275"/>
  <c r="J34" i="275"/>
  <c r="B34" i="275"/>
  <c r="J33" i="275"/>
  <c r="B33" i="275"/>
  <c r="J32" i="275"/>
  <c r="B32" i="275"/>
  <c r="J31" i="275"/>
  <c r="B31" i="275"/>
  <c r="J30" i="275"/>
  <c r="B30" i="275"/>
  <c r="J29" i="275"/>
  <c r="B29" i="275"/>
  <c r="J28" i="275"/>
  <c r="B28" i="275"/>
  <c r="J27" i="275"/>
  <c r="B27" i="275"/>
  <c r="J26" i="275"/>
  <c r="B26" i="275"/>
  <c r="J25" i="275"/>
  <c r="B25" i="275"/>
  <c r="J24" i="275"/>
  <c r="B24" i="275"/>
  <c r="J23" i="275"/>
  <c r="B23" i="275"/>
  <c r="J22" i="275"/>
  <c r="B22" i="275"/>
  <c r="J21" i="275"/>
  <c r="B21" i="275"/>
  <c r="J20" i="275"/>
  <c r="B20" i="275"/>
  <c r="J19" i="275"/>
  <c r="B19" i="275"/>
  <c r="J18" i="275"/>
  <c r="B18" i="275"/>
  <c r="J17" i="275"/>
  <c r="B17" i="275"/>
  <c r="J16" i="275"/>
  <c r="B16" i="275"/>
  <c r="J15" i="275"/>
  <c r="B15" i="275"/>
  <c r="L14" i="275"/>
  <c r="J14" i="275"/>
  <c r="B14" i="275"/>
  <c r="L11" i="275"/>
  <c r="L8" i="275"/>
  <c r="L5" i="275"/>
  <c r="B5" i="275"/>
  <c r="B4" i="275"/>
  <c r="J100" i="274"/>
  <c r="B100" i="274"/>
  <c r="H100" i="274" s="1"/>
  <c r="J99" i="274"/>
  <c r="B99" i="274"/>
  <c r="H99" i="274" s="1"/>
  <c r="J98" i="274"/>
  <c r="B98" i="274"/>
  <c r="H98" i="274" s="1"/>
  <c r="J97" i="274"/>
  <c r="B97" i="274"/>
  <c r="H97" i="274" s="1"/>
  <c r="J96" i="274"/>
  <c r="B96" i="274"/>
  <c r="H96" i="274" s="1"/>
  <c r="J95" i="274"/>
  <c r="B95" i="274"/>
  <c r="H95" i="274" s="1"/>
  <c r="J94" i="274"/>
  <c r="B94" i="274"/>
  <c r="H94" i="274" s="1"/>
  <c r="J93" i="274"/>
  <c r="B93" i="274"/>
  <c r="H93" i="274" s="1"/>
  <c r="J92" i="274"/>
  <c r="B92" i="274"/>
  <c r="H92" i="274" s="1"/>
  <c r="J91" i="274"/>
  <c r="B91" i="274"/>
  <c r="H91" i="274" s="1"/>
  <c r="J90" i="274"/>
  <c r="B90" i="274"/>
  <c r="H90" i="274" s="1"/>
  <c r="J89" i="274"/>
  <c r="B89" i="274"/>
  <c r="H89" i="274" s="1"/>
  <c r="J88" i="274"/>
  <c r="B88" i="274"/>
  <c r="H88" i="274" s="1"/>
  <c r="J87" i="274"/>
  <c r="B87" i="274"/>
  <c r="H87" i="274" s="1"/>
  <c r="J86" i="274"/>
  <c r="B86" i="274"/>
  <c r="H86" i="274" s="1"/>
  <c r="J85" i="274"/>
  <c r="B85" i="274"/>
  <c r="H85" i="274" s="1"/>
  <c r="J84" i="274"/>
  <c r="B84" i="274"/>
  <c r="H84" i="274" s="1"/>
  <c r="J83" i="274"/>
  <c r="B83" i="274"/>
  <c r="H83" i="274" s="1"/>
  <c r="J82" i="274"/>
  <c r="B82" i="274"/>
  <c r="H82" i="274" s="1"/>
  <c r="J81" i="274"/>
  <c r="B81" i="274"/>
  <c r="H81" i="274" s="1"/>
  <c r="J80" i="274"/>
  <c r="B80" i="274"/>
  <c r="H80" i="274" s="1"/>
  <c r="J79" i="274"/>
  <c r="B79" i="274"/>
  <c r="H79" i="274" s="1"/>
  <c r="J78" i="274"/>
  <c r="B78" i="274"/>
  <c r="H78" i="274" s="1"/>
  <c r="J77" i="274"/>
  <c r="B77" i="274"/>
  <c r="H77" i="274" s="1"/>
  <c r="J76" i="274"/>
  <c r="B76" i="274"/>
  <c r="H76" i="274" s="1"/>
  <c r="J75" i="274"/>
  <c r="B75" i="274"/>
  <c r="H75" i="274" s="1"/>
  <c r="J74" i="274"/>
  <c r="B74" i="274"/>
  <c r="H74" i="274" s="1"/>
  <c r="J73" i="274"/>
  <c r="B73" i="274"/>
  <c r="H73" i="274" s="1"/>
  <c r="J72" i="274"/>
  <c r="B72" i="274"/>
  <c r="H72" i="274" s="1"/>
  <c r="J71" i="274"/>
  <c r="B71" i="274"/>
  <c r="H71" i="274" s="1"/>
  <c r="J70" i="274"/>
  <c r="B70" i="274"/>
  <c r="H70" i="274" s="1"/>
  <c r="J69" i="274"/>
  <c r="B69" i="274"/>
  <c r="H69" i="274" s="1"/>
  <c r="J68" i="274"/>
  <c r="B68" i="274"/>
  <c r="H68" i="274" s="1"/>
  <c r="J67" i="274"/>
  <c r="B67" i="274"/>
  <c r="H67" i="274" s="1"/>
  <c r="J66" i="274"/>
  <c r="B66" i="274"/>
  <c r="H66" i="274" s="1"/>
  <c r="J65" i="274"/>
  <c r="B65" i="274"/>
  <c r="H65" i="274" s="1"/>
  <c r="J64" i="274"/>
  <c r="B64" i="274"/>
  <c r="H64" i="274" s="1"/>
  <c r="J63" i="274"/>
  <c r="B63" i="274"/>
  <c r="H63" i="274" s="1"/>
  <c r="J62" i="274"/>
  <c r="B62" i="274"/>
  <c r="H62" i="274" s="1"/>
  <c r="J61" i="274"/>
  <c r="B61" i="274"/>
  <c r="H61" i="274" s="1"/>
  <c r="J60" i="274"/>
  <c r="B60" i="274"/>
  <c r="H60" i="274" s="1"/>
  <c r="J59" i="274"/>
  <c r="B59" i="274"/>
  <c r="H59" i="274" s="1"/>
  <c r="J58" i="274"/>
  <c r="B58" i="274"/>
  <c r="H58" i="274" s="1"/>
  <c r="J57" i="274"/>
  <c r="B57" i="274"/>
  <c r="H57" i="274" s="1"/>
  <c r="J56" i="274"/>
  <c r="B56" i="274"/>
  <c r="H56" i="274" s="1"/>
  <c r="J55" i="274"/>
  <c r="B55" i="274"/>
  <c r="H55" i="274" s="1"/>
  <c r="J54" i="274"/>
  <c r="B54" i="274"/>
  <c r="H54" i="274" s="1"/>
  <c r="J53" i="274"/>
  <c r="B53" i="274"/>
  <c r="H53" i="274" s="1"/>
  <c r="J52" i="274"/>
  <c r="B52" i="274"/>
  <c r="H52" i="274" s="1"/>
  <c r="J51" i="274"/>
  <c r="B51" i="274"/>
  <c r="H51" i="274" s="1"/>
  <c r="J50" i="274"/>
  <c r="B50" i="274"/>
  <c r="H50" i="274" s="1"/>
  <c r="J49" i="274"/>
  <c r="B49" i="274"/>
  <c r="H49" i="274" s="1"/>
  <c r="J48" i="274"/>
  <c r="B48" i="274"/>
  <c r="H48" i="274" s="1"/>
  <c r="J47" i="274"/>
  <c r="B47" i="274"/>
  <c r="H47" i="274" s="1"/>
  <c r="J46" i="274"/>
  <c r="B46" i="274"/>
  <c r="H46" i="274" s="1"/>
  <c r="J45" i="274"/>
  <c r="B45" i="274"/>
  <c r="H45" i="274" s="1"/>
  <c r="J44" i="274"/>
  <c r="B44" i="274"/>
  <c r="H44" i="274" s="1"/>
  <c r="J43" i="274"/>
  <c r="B43" i="274"/>
  <c r="J42" i="274"/>
  <c r="B42" i="274"/>
  <c r="J41" i="274"/>
  <c r="B41" i="274"/>
  <c r="J40" i="274"/>
  <c r="B40" i="274"/>
  <c r="J39" i="274"/>
  <c r="B39" i="274"/>
  <c r="J38" i="274"/>
  <c r="B38" i="274"/>
  <c r="J37" i="274"/>
  <c r="B37" i="274"/>
  <c r="J36" i="274"/>
  <c r="B36" i="274"/>
  <c r="J35" i="274"/>
  <c r="B35" i="274"/>
  <c r="J34" i="274"/>
  <c r="B34" i="274"/>
  <c r="J33" i="274"/>
  <c r="B33" i="274"/>
  <c r="J32" i="274"/>
  <c r="B32" i="274"/>
  <c r="J31" i="274"/>
  <c r="B31" i="274"/>
  <c r="J30" i="274"/>
  <c r="B30" i="274"/>
  <c r="J29" i="274"/>
  <c r="B29" i="274"/>
  <c r="J28" i="274"/>
  <c r="B28" i="274"/>
  <c r="J27" i="274"/>
  <c r="B27" i="274"/>
  <c r="J26" i="274"/>
  <c r="B26" i="274"/>
  <c r="J25" i="274"/>
  <c r="B25" i="274"/>
  <c r="J24" i="274"/>
  <c r="B24" i="274"/>
  <c r="J23" i="274"/>
  <c r="B23" i="274"/>
  <c r="J22" i="274"/>
  <c r="B22" i="274"/>
  <c r="J21" i="274"/>
  <c r="B21" i="274"/>
  <c r="J20" i="274"/>
  <c r="B20" i="274"/>
  <c r="J19" i="274"/>
  <c r="B19" i="274"/>
  <c r="J18" i="274"/>
  <c r="B18" i="274"/>
  <c r="J17" i="274"/>
  <c r="B17" i="274"/>
  <c r="J16" i="274"/>
  <c r="B16" i="274"/>
  <c r="J15" i="274"/>
  <c r="B15" i="274"/>
  <c r="L14" i="274"/>
  <c r="J14" i="274"/>
  <c r="B14" i="274"/>
  <c r="J13" i="274"/>
  <c r="B13" i="274"/>
  <c r="J12" i="274"/>
  <c r="B12" i="274"/>
  <c r="L11" i="274"/>
  <c r="L8" i="274"/>
  <c r="L5" i="274"/>
  <c r="J100" i="273"/>
  <c r="B100" i="273"/>
  <c r="H100" i="273" s="1"/>
  <c r="J99" i="273"/>
  <c r="B99" i="273"/>
  <c r="H99" i="273" s="1"/>
  <c r="J98" i="273"/>
  <c r="B98" i="273"/>
  <c r="H98" i="273" s="1"/>
  <c r="J97" i="273"/>
  <c r="B97" i="273"/>
  <c r="H97" i="273" s="1"/>
  <c r="J96" i="273"/>
  <c r="B96" i="273"/>
  <c r="H96" i="273" s="1"/>
  <c r="J95" i="273"/>
  <c r="B95" i="273"/>
  <c r="H95" i="273" s="1"/>
  <c r="J94" i="273"/>
  <c r="B94" i="273"/>
  <c r="H94" i="273" s="1"/>
  <c r="J93" i="273"/>
  <c r="B93" i="273"/>
  <c r="H93" i="273" s="1"/>
  <c r="J92" i="273"/>
  <c r="B92" i="273"/>
  <c r="H92" i="273" s="1"/>
  <c r="J91" i="273"/>
  <c r="B91" i="273"/>
  <c r="H91" i="273" s="1"/>
  <c r="J90" i="273"/>
  <c r="B90" i="273"/>
  <c r="H90" i="273" s="1"/>
  <c r="J89" i="273"/>
  <c r="B89" i="273"/>
  <c r="H89" i="273" s="1"/>
  <c r="J88" i="273"/>
  <c r="B88" i="273"/>
  <c r="H88" i="273" s="1"/>
  <c r="J87" i="273"/>
  <c r="B87" i="273"/>
  <c r="H87" i="273" s="1"/>
  <c r="J86" i="273"/>
  <c r="B86" i="273"/>
  <c r="H86" i="273" s="1"/>
  <c r="J85" i="273"/>
  <c r="B85" i="273"/>
  <c r="H85" i="273" s="1"/>
  <c r="J84" i="273"/>
  <c r="B84" i="273"/>
  <c r="H84" i="273" s="1"/>
  <c r="J83" i="273"/>
  <c r="B83" i="273"/>
  <c r="H83" i="273" s="1"/>
  <c r="J82" i="273"/>
  <c r="B82" i="273"/>
  <c r="H82" i="273" s="1"/>
  <c r="J81" i="273"/>
  <c r="B81" i="273"/>
  <c r="H81" i="273" s="1"/>
  <c r="J80" i="273"/>
  <c r="B80" i="273"/>
  <c r="H80" i="273" s="1"/>
  <c r="J79" i="273"/>
  <c r="B79" i="273"/>
  <c r="H79" i="273" s="1"/>
  <c r="J78" i="273"/>
  <c r="B78" i="273"/>
  <c r="H78" i="273" s="1"/>
  <c r="J77" i="273"/>
  <c r="B77" i="273"/>
  <c r="H77" i="273" s="1"/>
  <c r="J76" i="273"/>
  <c r="B76" i="273"/>
  <c r="H76" i="273" s="1"/>
  <c r="J75" i="273"/>
  <c r="B75" i="273"/>
  <c r="H75" i="273" s="1"/>
  <c r="J74" i="273"/>
  <c r="B74" i="273"/>
  <c r="H74" i="273" s="1"/>
  <c r="J73" i="273"/>
  <c r="B73" i="273"/>
  <c r="H73" i="273" s="1"/>
  <c r="J72" i="273"/>
  <c r="B72" i="273"/>
  <c r="H72" i="273" s="1"/>
  <c r="J71" i="273"/>
  <c r="B71" i="273"/>
  <c r="H71" i="273" s="1"/>
  <c r="J70" i="273"/>
  <c r="B70" i="273"/>
  <c r="H70" i="273" s="1"/>
  <c r="J69" i="273"/>
  <c r="B69" i="273"/>
  <c r="H69" i="273" s="1"/>
  <c r="J68" i="273"/>
  <c r="B68" i="273"/>
  <c r="H68" i="273" s="1"/>
  <c r="J67" i="273"/>
  <c r="B67" i="273"/>
  <c r="H67" i="273" s="1"/>
  <c r="J66" i="273"/>
  <c r="B66" i="273"/>
  <c r="H66" i="273" s="1"/>
  <c r="J65" i="273"/>
  <c r="B65" i="273"/>
  <c r="H65" i="273" s="1"/>
  <c r="J64" i="273"/>
  <c r="B64" i="273"/>
  <c r="H64" i="273" s="1"/>
  <c r="J63" i="273"/>
  <c r="B63" i="273"/>
  <c r="H63" i="273" s="1"/>
  <c r="J62" i="273"/>
  <c r="B62" i="273"/>
  <c r="H62" i="273" s="1"/>
  <c r="J61" i="273"/>
  <c r="B61" i="273"/>
  <c r="H61" i="273" s="1"/>
  <c r="J60" i="273"/>
  <c r="B60" i="273"/>
  <c r="H60" i="273" s="1"/>
  <c r="J59" i="273"/>
  <c r="B59" i="273"/>
  <c r="H59" i="273" s="1"/>
  <c r="J58" i="273"/>
  <c r="B58" i="273"/>
  <c r="H58" i="273" s="1"/>
  <c r="J57" i="273"/>
  <c r="B57" i="273"/>
  <c r="H57" i="273" s="1"/>
  <c r="J56" i="273"/>
  <c r="B56" i="273"/>
  <c r="H56" i="273" s="1"/>
  <c r="J55" i="273"/>
  <c r="B55" i="273"/>
  <c r="H55" i="273" s="1"/>
  <c r="J54" i="273"/>
  <c r="B54" i="273"/>
  <c r="H54" i="273" s="1"/>
  <c r="J53" i="273"/>
  <c r="B53" i="273"/>
  <c r="H53" i="273" s="1"/>
  <c r="J52" i="273"/>
  <c r="B52" i="273"/>
  <c r="H52" i="273" s="1"/>
  <c r="J51" i="273"/>
  <c r="B51" i="273"/>
  <c r="H51" i="273" s="1"/>
  <c r="J50" i="273"/>
  <c r="B50" i="273"/>
  <c r="H50" i="273" s="1"/>
  <c r="J49" i="273"/>
  <c r="B49" i="273"/>
  <c r="H49" i="273" s="1"/>
  <c r="J48" i="273"/>
  <c r="B48" i="273"/>
  <c r="H48" i="273" s="1"/>
  <c r="J47" i="273"/>
  <c r="B47" i="273"/>
  <c r="H47" i="273" s="1"/>
  <c r="J46" i="273"/>
  <c r="B46" i="273"/>
  <c r="H46" i="273" s="1"/>
  <c r="J45" i="273"/>
  <c r="B45" i="273"/>
  <c r="H45" i="273" s="1"/>
  <c r="J44" i="273"/>
  <c r="B44" i="273"/>
  <c r="H44" i="273" s="1"/>
  <c r="J43" i="273"/>
  <c r="B43" i="273"/>
  <c r="J42" i="273"/>
  <c r="B42" i="273"/>
  <c r="J41" i="273"/>
  <c r="B41" i="273"/>
  <c r="J40" i="273"/>
  <c r="B40" i="273"/>
  <c r="J39" i="273"/>
  <c r="B39" i="273"/>
  <c r="J38" i="273"/>
  <c r="B38" i="273"/>
  <c r="J37" i="273"/>
  <c r="B37" i="273"/>
  <c r="J36" i="273"/>
  <c r="B36" i="273"/>
  <c r="J35" i="273"/>
  <c r="B35" i="273"/>
  <c r="J34" i="273"/>
  <c r="B34" i="273"/>
  <c r="J33" i="273"/>
  <c r="B33" i="273"/>
  <c r="J32" i="273"/>
  <c r="B32" i="273"/>
  <c r="J31" i="273"/>
  <c r="B31" i="273"/>
  <c r="J30" i="273"/>
  <c r="B30" i="273"/>
  <c r="J29" i="273"/>
  <c r="B29" i="273"/>
  <c r="J28" i="273"/>
  <c r="B28" i="273"/>
  <c r="J27" i="273"/>
  <c r="B27" i="273"/>
  <c r="J26" i="273"/>
  <c r="B26" i="273"/>
  <c r="J25" i="273"/>
  <c r="B25" i="273"/>
  <c r="J24" i="273"/>
  <c r="B24" i="273"/>
  <c r="J23" i="273"/>
  <c r="B23" i="273"/>
  <c r="J22" i="273"/>
  <c r="B22" i="273"/>
  <c r="J21" i="273"/>
  <c r="B21" i="273"/>
  <c r="J20" i="273"/>
  <c r="B20" i="273"/>
  <c r="J19" i="273"/>
  <c r="B19" i="273"/>
  <c r="J18" i="273"/>
  <c r="B18" i="273"/>
  <c r="J17" i="273"/>
  <c r="B17" i="273"/>
  <c r="J16" i="273"/>
  <c r="B16" i="273"/>
  <c r="J15" i="273"/>
  <c r="B15" i="273"/>
  <c r="L14" i="273"/>
  <c r="L11" i="273"/>
  <c r="L8" i="273"/>
  <c r="L5" i="273"/>
  <c r="J100" i="272"/>
  <c r="B100" i="272"/>
  <c r="H100" i="272" s="1"/>
  <c r="J99" i="272"/>
  <c r="B99" i="272"/>
  <c r="H99" i="272" s="1"/>
  <c r="J98" i="272"/>
  <c r="B98" i="272"/>
  <c r="H98" i="272" s="1"/>
  <c r="J97" i="272"/>
  <c r="B97" i="272"/>
  <c r="H97" i="272" s="1"/>
  <c r="J96" i="272"/>
  <c r="B96" i="272"/>
  <c r="H96" i="272" s="1"/>
  <c r="J95" i="272"/>
  <c r="B95" i="272"/>
  <c r="H95" i="272" s="1"/>
  <c r="J94" i="272"/>
  <c r="B94" i="272"/>
  <c r="H94" i="272" s="1"/>
  <c r="J93" i="272"/>
  <c r="B93" i="272"/>
  <c r="H93" i="272" s="1"/>
  <c r="J92" i="272"/>
  <c r="B92" i="272"/>
  <c r="H92" i="272" s="1"/>
  <c r="J91" i="272"/>
  <c r="B91" i="272"/>
  <c r="H91" i="272" s="1"/>
  <c r="J90" i="272"/>
  <c r="B90" i="272"/>
  <c r="H90" i="272" s="1"/>
  <c r="J89" i="272"/>
  <c r="B89" i="272"/>
  <c r="H89" i="272" s="1"/>
  <c r="J88" i="272"/>
  <c r="B88" i="272"/>
  <c r="H88" i="272" s="1"/>
  <c r="J87" i="272"/>
  <c r="B87" i="272"/>
  <c r="H87" i="272" s="1"/>
  <c r="J86" i="272"/>
  <c r="B86" i="272"/>
  <c r="H86" i="272" s="1"/>
  <c r="J85" i="272"/>
  <c r="B85" i="272"/>
  <c r="H85" i="272" s="1"/>
  <c r="J84" i="272"/>
  <c r="B84" i="272"/>
  <c r="H84" i="272" s="1"/>
  <c r="J83" i="272"/>
  <c r="B83" i="272"/>
  <c r="H83" i="272" s="1"/>
  <c r="J82" i="272"/>
  <c r="B82" i="272"/>
  <c r="H82" i="272" s="1"/>
  <c r="J81" i="272"/>
  <c r="B81" i="272"/>
  <c r="H81" i="272" s="1"/>
  <c r="J80" i="272"/>
  <c r="B80" i="272"/>
  <c r="H80" i="272" s="1"/>
  <c r="J79" i="272"/>
  <c r="B79" i="272"/>
  <c r="H79" i="272" s="1"/>
  <c r="J78" i="272"/>
  <c r="B78" i="272"/>
  <c r="H78" i="272" s="1"/>
  <c r="J77" i="272"/>
  <c r="B77" i="272"/>
  <c r="H77" i="272" s="1"/>
  <c r="J76" i="272"/>
  <c r="B76" i="272"/>
  <c r="H76" i="272" s="1"/>
  <c r="J75" i="272"/>
  <c r="B75" i="272"/>
  <c r="H75" i="272" s="1"/>
  <c r="J74" i="272"/>
  <c r="B74" i="272"/>
  <c r="H74" i="272" s="1"/>
  <c r="J73" i="272"/>
  <c r="B73" i="272"/>
  <c r="H73" i="272" s="1"/>
  <c r="J72" i="272"/>
  <c r="B72" i="272"/>
  <c r="H72" i="272" s="1"/>
  <c r="J71" i="272"/>
  <c r="B71" i="272"/>
  <c r="H71" i="272" s="1"/>
  <c r="J70" i="272"/>
  <c r="B70" i="272"/>
  <c r="H70" i="272" s="1"/>
  <c r="J69" i="272"/>
  <c r="B69" i="272"/>
  <c r="H69" i="272" s="1"/>
  <c r="J68" i="272"/>
  <c r="B68" i="272"/>
  <c r="H68" i="272" s="1"/>
  <c r="J67" i="272"/>
  <c r="B67" i="272"/>
  <c r="H67" i="272" s="1"/>
  <c r="J66" i="272"/>
  <c r="B66" i="272"/>
  <c r="H66" i="272" s="1"/>
  <c r="J65" i="272"/>
  <c r="B65" i="272"/>
  <c r="H65" i="272" s="1"/>
  <c r="J64" i="272"/>
  <c r="B64" i="272"/>
  <c r="H64" i="272" s="1"/>
  <c r="J63" i="272"/>
  <c r="B63" i="272"/>
  <c r="H63" i="272" s="1"/>
  <c r="J62" i="272"/>
  <c r="B62" i="272"/>
  <c r="H62" i="272" s="1"/>
  <c r="J61" i="272"/>
  <c r="B61" i="272"/>
  <c r="H61" i="272" s="1"/>
  <c r="J60" i="272"/>
  <c r="B60" i="272"/>
  <c r="H60" i="272" s="1"/>
  <c r="J59" i="272"/>
  <c r="B59" i="272"/>
  <c r="H59" i="272" s="1"/>
  <c r="J58" i="272"/>
  <c r="B58" i="272"/>
  <c r="H58" i="272" s="1"/>
  <c r="J57" i="272"/>
  <c r="B57" i="272"/>
  <c r="H57" i="272" s="1"/>
  <c r="J56" i="272"/>
  <c r="B56" i="272"/>
  <c r="H56" i="272" s="1"/>
  <c r="J55" i="272"/>
  <c r="B55" i="272"/>
  <c r="H55" i="272" s="1"/>
  <c r="J54" i="272"/>
  <c r="B54" i="272"/>
  <c r="H54" i="272" s="1"/>
  <c r="J53" i="272"/>
  <c r="B53" i="272"/>
  <c r="H53" i="272" s="1"/>
  <c r="J52" i="272"/>
  <c r="B52" i="272"/>
  <c r="H52" i="272" s="1"/>
  <c r="J51" i="272"/>
  <c r="B51" i="272"/>
  <c r="H51" i="272" s="1"/>
  <c r="J50" i="272"/>
  <c r="B50" i="272"/>
  <c r="H50" i="272" s="1"/>
  <c r="J49" i="272"/>
  <c r="B49" i="272"/>
  <c r="H49" i="272" s="1"/>
  <c r="J48" i="272"/>
  <c r="B48" i="272"/>
  <c r="H48" i="272" s="1"/>
  <c r="J47" i="272"/>
  <c r="B47" i="272"/>
  <c r="H47" i="272" s="1"/>
  <c r="J46" i="272"/>
  <c r="B46" i="272"/>
  <c r="H46" i="272" s="1"/>
  <c r="J45" i="272"/>
  <c r="B45" i="272"/>
  <c r="H45" i="272" s="1"/>
  <c r="J44" i="272"/>
  <c r="B44" i="272"/>
  <c r="H44" i="272" s="1"/>
  <c r="J43" i="272"/>
  <c r="B43" i="272"/>
  <c r="J42" i="272"/>
  <c r="B42" i="272"/>
  <c r="J41" i="272"/>
  <c r="B41" i="272"/>
  <c r="J40" i="272"/>
  <c r="B40" i="272"/>
  <c r="J39" i="272"/>
  <c r="B39" i="272"/>
  <c r="J38" i="272"/>
  <c r="B38" i="272"/>
  <c r="J37" i="272"/>
  <c r="B37" i="272"/>
  <c r="J36" i="272"/>
  <c r="B36" i="272"/>
  <c r="J35" i="272"/>
  <c r="B35" i="272"/>
  <c r="J34" i="272"/>
  <c r="B34" i="272"/>
  <c r="J33" i="272"/>
  <c r="B33" i="272"/>
  <c r="J32" i="272"/>
  <c r="B32" i="272"/>
  <c r="J31" i="272"/>
  <c r="B31" i="272"/>
  <c r="J30" i="272"/>
  <c r="B30" i="272"/>
  <c r="J29" i="272"/>
  <c r="B29" i="272"/>
  <c r="J28" i="272"/>
  <c r="B28" i="272"/>
  <c r="J27" i="272"/>
  <c r="B27" i="272"/>
  <c r="J26" i="272"/>
  <c r="B26" i="272"/>
  <c r="J25" i="272"/>
  <c r="B25" i="272"/>
  <c r="J24" i="272"/>
  <c r="B24" i="272"/>
  <c r="J23" i="272"/>
  <c r="B23" i="272"/>
  <c r="J22" i="272"/>
  <c r="B22" i="272"/>
  <c r="J21" i="272"/>
  <c r="B21" i="272"/>
  <c r="J20" i="272"/>
  <c r="B20" i="272"/>
  <c r="J19" i="272"/>
  <c r="B19" i="272"/>
  <c r="J18" i="272"/>
  <c r="B18" i="272"/>
  <c r="J17" i="272"/>
  <c r="B17" i="272"/>
  <c r="J16" i="272"/>
  <c r="B16" i="272"/>
  <c r="J15" i="272"/>
  <c r="B15" i="272"/>
  <c r="L14" i="272"/>
  <c r="J14" i="272"/>
  <c r="B14" i="272"/>
  <c r="J13" i="272"/>
  <c r="B13" i="272"/>
  <c r="J12" i="272"/>
  <c r="B12" i="272"/>
  <c r="L11" i="272"/>
  <c r="B11" i="272"/>
  <c r="B10" i="272"/>
  <c r="B9" i="272"/>
  <c r="L8" i="272"/>
  <c r="J8" i="272"/>
  <c r="B8" i="272"/>
  <c r="B7" i="272"/>
  <c r="J6" i="272"/>
  <c r="B6" i="272"/>
  <c r="L5" i="272"/>
  <c r="J5" i="272"/>
  <c r="B5" i="272"/>
  <c r="B4" i="272"/>
  <c r="J100" i="271"/>
  <c r="B100" i="271"/>
  <c r="H100" i="271" s="1"/>
  <c r="J99" i="271"/>
  <c r="B99" i="271"/>
  <c r="H99" i="271" s="1"/>
  <c r="J98" i="271"/>
  <c r="B98" i="271"/>
  <c r="H98" i="271" s="1"/>
  <c r="J97" i="271"/>
  <c r="B97" i="271"/>
  <c r="H97" i="271" s="1"/>
  <c r="J96" i="271"/>
  <c r="B96" i="271"/>
  <c r="H96" i="271" s="1"/>
  <c r="J95" i="271"/>
  <c r="B95" i="271"/>
  <c r="H95" i="271" s="1"/>
  <c r="J94" i="271"/>
  <c r="B94" i="271"/>
  <c r="H94" i="271" s="1"/>
  <c r="J93" i="271"/>
  <c r="B93" i="271"/>
  <c r="H93" i="271" s="1"/>
  <c r="J92" i="271"/>
  <c r="B92" i="271"/>
  <c r="H92" i="271" s="1"/>
  <c r="J91" i="271"/>
  <c r="B91" i="271"/>
  <c r="H91" i="271" s="1"/>
  <c r="J90" i="271"/>
  <c r="B90" i="271"/>
  <c r="H90" i="271" s="1"/>
  <c r="J89" i="271"/>
  <c r="B89" i="271"/>
  <c r="H89" i="271" s="1"/>
  <c r="J88" i="271"/>
  <c r="B88" i="271"/>
  <c r="H88" i="271" s="1"/>
  <c r="J87" i="271"/>
  <c r="B87" i="271"/>
  <c r="H87" i="271" s="1"/>
  <c r="J86" i="271"/>
  <c r="B86" i="271"/>
  <c r="H86" i="271" s="1"/>
  <c r="J85" i="271"/>
  <c r="B85" i="271"/>
  <c r="H85" i="271" s="1"/>
  <c r="J84" i="271"/>
  <c r="B84" i="271"/>
  <c r="H84" i="271" s="1"/>
  <c r="J83" i="271"/>
  <c r="B83" i="271"/>
  <c r="H83" i="271" s="1"/>
  <c r="J82" i="271"/>
  <c r="B82" i="271"/>
  <c r="H82" i="271" s="1"/>
  <c r="J81" i="271"/>
  <c r="B81" i="271"/>
  <c r="H81" i="271" s="1"/>
  <c r="J80" i="271"/>
  <c r="B80" i="271"/>
  <c r="H80" i="271" s="1"/>
  <c r="J79" i="271"/>
  <c r="B79" i="271"/>
  <c r="H79" i="271" s="1"/>
  <c r="J78" i="271"/>
  <c r="B78" i="271"/>
  <c r="H78" i="271" s="1"/>
  <c r="J77" i="271"/>
  <c r="B77" i="271"/>
  <c r="H77" i="271" s="1"/>
  <c r="J76" i="271"/>
  <c r="B76" i="271"/>
  <c r="H76" i="271" s="1"/>
  <c r="J75" i="271"/>
  <c r="B75" i="271"/>
  <c r="H75" i="271" s="1"/>
  <c r="J74" i="271"/>
  <c r="B74" i="271"/>
  <c r="H74" i="271" s="1"/>
  <c r="J73" i="271"/>
  <c r="B73" i="271"/>
  <c r="H73" i="271" s="1"/>
  <c r="J72" i="271"/>
  <c r="B72" i="271"/>
  <c r="H72" i="271" s="1"/>
  <c r="J71" i="271"/>
  <c r="B71" i="271"/>
  <c r="H71" i="271" s="1"/>
  <c r="J70" i="271"/>
  <c r="B70" i="271"/>
  <c r="H70" i="271" s="1"/>
  <c r="J69" i="271"/>
  <c r="B69" i="271"/>
  <c r="H69" i="271" s="1"/>
  <c r="J68" i="271"/>
  <c r="B68" i="271"/>
  <c r="H68" i="271" s="1"/>
  <c r="J67" i="271"/>
  <c r="B67" i="271"/>
  <c r="H67" i="271" s="1"/>
  <c r="J66" i="271"/>
  <c r="B66" i="271"/>
  <c r="H66" i="271" s="1"/>
  <c r="J65" i="271"/>
  <c r="B65" i="271"/>
  <c r="H65" i="271" s="1"/>
  <c r="J64" i="271"/>
  <c r="B64" i="271"/>
  <c r="H64" i="271" s="1"/>
  <c r="J63" i="271"/>
  <c r="B63" i="271"/>
  <c r="H63" i="271" s="1"/>
  <c r="J62" i="271"/>
  <c r="B62" i="271"/>
  <c r="H62" i="271" s="1"/>
  <c r="J61" i="271"/>
  <c r="B61" i="271"/>
  <c r="H61" i="271" s="1"/>
  <c r="J60" i="271"/>
  <c r="B60" i="271"/>
  <c r="H60" i="271" s="1"/>
  <c r="J59" i="271"/>
  <c r="B59" i="271"/>
  <c r="H59" i="271" s="1"/>
  <c r="J58" i="271"/>
  <c r="B58" i="271"/>
  <c r="H58" i="271" s="1"/>
  <c r="J57" i="271"/>
  <c r="B57" i="271"/>
  <c r="H57" i="271" s="1"/>
  <c r="J56" i="271"/>
  <c r="B56" i="271"/>
  <c r="H56" i="271" s="1"/>
  <c r="J55" i="271"/>
  <c r="B55" i="271"/>
  <c r="H55" i="271" s="1"/>
  <c r="J54" i="271"/>
  <c r="B54" i="271"/>
  <c r="H54" i="271" s="1"/>
  <c r="J53" i="271"/>
  <c r="B53" i="271"/>
  <c r="H53" i="271" s="1"/>
  <c r="J52" i="271"/>
  <c r="B52" i="271"/>
  <c r="H52" i="271" s="1"/>
  <c r="J51" i="271"/>
  <c r="B51" i="271"/>
  <c r="H51" i="271" s="1"/>
  <c r="J50" i="271"/>
  <c r="B50" i="271"/>
  <c r="H50" i="271" s="1"/>
  <c r="J49" i="271"/>
  <c r="B49" i="271"/>
  <c r="H49" i="271" s="1"/>
  <c r="J48" i="271"/>
  <c r="B48" i="271"/>
  <c r="H48" i="271" s="1"/>
  <c r="J47" i="271"/>
  <c r="B47" i="271"/>
  <c r="H47" i="271" s="1"/>
  <c r="J46" i="271"/>
  <c r="B46" i="271"/>
  <c r="H46" i="271" s="1"/>
  <c r="J45" i="271"/>
  <c r="B45" i="271"/>
  <c r="H45" i="271" s="1"/>
  <c r="J44" i="271"/>
  <c r="B44" i="271"/>
  <c r="H44" i="271" s="1"/>
  <c r="J43" i="271"/>
  <c r="B43" i="271"/>
  <c r="J42" i="271"/>
  <c r="B42" i="271"/>
  <c r="J41" i="271"/>
  <c r="B41" i="271"/>
  <c r="J40" i="271"/>
  <c r="B40" i="271"/>
  <c r="J39" i="271"/>
  <c r="B39" i="271"/>
  <c r="J38" i="271"/>
  <c r="B38" i="271"/>
  <c r="J37" i="271"/>
  <c r="B37" i="271"/>
  <c r="J36" i="271"/>
  <c r="B36" i="271"/>
  <c r="J35" i="271"/>
  <c r="B35" i="271"/>
  <c r="J34" i="271"/>
  <c r="B34" i="271"/>
  <c r="J33" i="271"/>
  <c r="B33" i="271"/>
  <c r="J32" i="271"/>
  <c r="B32" i="271"/>
  <c r="J31" i="271"/>
  <c r="B31" i="271"/>
  <c r="J30" i="271"/>
  <c r="B30" i="271"/>
  <c r="J29" i="271"/>
  <c r="B29" i="271"/>
  <c r="J28" i="271"/>
  <c r="B28" i="271"/>
  <c r="J27" i="271"/>
  <c r="B27" i="271"/>
  <c r="J26" i="271"/>
  <c r="B26" i="271"/>
  <c r="J25" i="271"/>
  <c r="B25" i="271"/>
  <c r="J24" i="271"/>
  <c r="B24" i="271"/>
  <c r="J23" i="271"/>
  <c r="B23" i="271"/>
  <c r="J22" i="271"/>
  <c r="B22" i="271"/>
  <c r="J21" i="271"/>
  <c r="B21" i="271"/>
  <c r="J20" i="271"/>
  <c r="B20" i="271"/>
  <c r="J19" i="271"/>
  <c r="B19" i="271"/>
  <c r="J18" i="271"/>
  <c r="B18" i="271"/>
  <c r="J17" i="271"/>
  <c r="B17" i="271"/>
  <c r="J16" i="271"/>
  <c r="B16" i="271"/>
  <c r="L14" i="271"/>
  <c r="L11" i="271"/>
  <c r="L8" i="271"/>
  <c r="L5" i="271"/>
  <c r="J100" i="270"/>
  <c r="B100" i="270"/>
  <c r="H100" i="270" s="1"/>
  <c r="J99" i="270"/>
  <c r="B99" i="270"/>
  <c r="H99" i="270" s="1"/>
  <c r="J98" i="270"/>
  <c r="B98" i="270"/>
  <c r="H98" i="270" s="1"/>
  <c r="J97" i="270"/>
  <c r="B97" i="270"/>
  <c r="H97" i="270" s="1"/>
  <c r="J96" i="270"/>
  <c r="B96" i="270"/>
  <c r="H96" i="270" s="1"/>
  <c r="J95" i="270"/>
  <c r="B95" i="270"/>
  <c r="H95" i="270" s="1"/>
  <c r="J94" i="270"/>
  <c r="B94" i="270"/>
  <c r="H94" i="270" s="1"/>
  <c r="J93" i="270"/>
  <c r="B93" i="270"/>
  <c r="H93" i="270" s="1"/>
  <c r="J92" i="270"/>
  <c r="B92" i="270"/>
  <c r="H92" i="270" s="1"/>
  <c r="J91" i="270"/>
  <c r="B91" i="270"/>
  <c r="H91" i="270" s="1"/>
  <c r="J90" i="270"/>
  <c r="B90" i="270"/>
  <c r="H90" i="270" s="1"/>
  <c r="J89" i="270"/>
  <c r="B89" i="270"/>
  <c r="H89" i="270" s="1"/>
  <c r="J88" i="270"/>
  <c r="B88" i="270"/>
  <c r="H88" i="270" s="1"/>
  <c r="J87" i="270"/>
  <c r="B87" i="270"/>
  <c r="H87" i="270" s="1"/>
  <c r="J86" i="270"/>
  <c r="B86" i="270"/>
  <c r="H86" i="270" s="1"/>
  <c r="J85" i="270"/>
  <c r="B85" i="270"/>
  <c r="H85" i="270" s="1"/>
  <c r="J84" i="270"/>
  <c r="B84" i="270"/>
  <c r="H84" i="270" s="1"/>
  <c r="J83" i="270"/>
  <c r="B83" i="270"/>
  <c r="H83" i="270" s="1"/>
  <c r="J82" i="270"/>
  <c r="B82" i="270"/>
  <c r="H82" i="270" s="1"/>
  <c r="J81" i="270"/>
  <c r="B81" i="270"/>
  <c r="H81" i="270" s="1"/>
  <c r="J80" i="270"/>
  <c r="B80" i="270"/>
  <c r="H80" i="270" s="1"/>
  <c r="J79" i="270"/>
  <c r="B79" i="270"/>
  <c r="H79" i="270" s="1"/>
  <c r="J78" i="270"/>
  <c r="B78" i="270"/>
  <c r="H78" i="270" s="1"/>
  <c r="J77" i="270"/>
  <c r="B77" i="270"/>
  <c r="H77" i="270" s="1"/>
  <c r="J76" i="270"/>
  <c r="B76" i="270"/>
  <c r="H76" i="270" s="1"/>
  <c r="J75" i="270"/>
  <c r="B75" i="270"/>
  <c r="H75" i="270" s="1"/>
  <c r="J74" i="270"/>
  <c r="B74" i="270"/>
  <c r="H74" i="270" s="1"/>
  <c r="J73" i="270"/>
  <c r="B73" i="270"/>
  <c r="H73" i="270" s="1"/>
  <c r="J72" i="270"/>
  <c r="B72" i="270"/>
  <c r="H72" i="270" s="1"/>
  <c r="J71" i="270"/>
  <c r="B71" i="270"/>
  <c r="H71" i="270" s="1"/>
  <c r="J70" i="270"/>
  <c r="B70" i="270"/>
  <c r="H70" i="270" s="1"/>
  <c r="J69" i="270"/>
  <c r="B69" i="270"/>
  <c r="H69" i="270" s="1"/>
  <c r="J68" i="270"/>
  <c r="B68" i="270"/>
  <c r="H68" i="270" s="1"/>
  <c r="J67" i="270"/>
  <c r="B67" i="270"/>
  <c r="H67" i="270" s="1"/>
  <c r="J66" i="270"/>
  <c r="B66" i="270"/>
  <c r="H66" i="270" s="1"/>
  <c r="J65" i="270"/>
  <c r="B65" i="270"/>
  <c r="H65" i="270" s="1"/>
  <c r="J64" i="270"/>
  <c r="B64" i="270"/>
  <c r="H64" i="270" s="1"/>
  <c r="J63" i="270"/>
  <c r="B63" i="270"/>
  <c r="H63" i="270" s="1"/>
  <c r="J62" i="270"/>
  <c r="B62" i="270"/>
  <c r="H62" i="270" s="1"/>
  <c r="J61" i="270"/>
  <c r="B61" i="270"/>
  <c r="H61" i="270" s="1"/>
  <c r="J60" i="270"/>
  <c r="B60" i="270"/>
  <c r="H60" i="270" s="1"/>
  <c r="J59" i="270"/>
  <c r="B59" i="270"/>
  <c r="H59" i="270" s="1"/>
  <c r="J58" i="270"/>
  <c r="B58" i="270"/>
  <c r="H58" i="270" s="1"/>
  <c r="J57" i="270"/>
  <c r="B57" i="270"/>
  <c r="H57" i="270" s="1"/>
  <c r="J56" i="270"/>
  <c r="B56" i="270"/>
  <c r="H56" i="270" s="1"/>
  <c r="J55" i="270"/>
  <c r="B55" i="270"/>
  <c r="H55" i="270" s="1"/>
  <c r="J54" i="270"/>
  <c r="B54" i="270"/>
  <c r="H54" i="270" s="1"/>
  <c r="J53" i="270"/>
  <c r="B53" i="270"/>
  <c r="H53" i="270" s="1"/>
  <c r="J52" i="270"/>
  <c r="B52" i="270"/>
  <c r="H52" i="270" s="1"/>
  <c r="J51" i="270"/>
  <c r="B51" i="270"/>
  <c r="H51" i="270" s="1"/>
  <c r="J50" i="270"/>
  <c r="B50" i="270"/>
  <c r="H50" i="270" s="1"/>
  <c r="J49" i="270"/>
  <c r="B49" i="270"/>
  <c r="H49" i="270" s="1"/>
  <c r="J48" i="270"/>
  <c r="B48" i="270"/>
  <c r="H48" i="270" s="1"/>
  <c r="J47" i="270"/>
  <c r="B47" i="270"/>
  <c r="H47" i="270" s="1"/>
  <c r="J46" i="270"/>
  <c r="B46" i="270"/>
  <c r="H46" i="270" s="1"/>
  <c r="J45" i="270"/>
  <c r="B45" i="270"/>
  <c r="H45" i="270" s="1"/>
  <c r="J44" i="270"/>
  <c r="B44" i="270"/>
  <c r="H44" i="270" s="1"/>
  <c r="J43" i="270"/>
  <c r="B43" i="270"/>
  <c r="J42" i="270"/>
  <c r="B42" i="270"/>
  <c r="J41" i="270"/>
  <c r="B41" i="270"/>
  <c r="J40" i="270"/>
  <c r="B40" i="270"/>
  <c r="J39" i="270"/>
  <c r="B39" i="270"/>
  <c r="J38" i="270"/>
  <c r="B38" i="270"/>
  <c r="J37" i="270"/>
  <c r="B37" i="270"/>
  <c r="J36" i="270"/>
  <c r="B36" i="270"/>
  <c r="J35" i="270"/>
  <c r="B35" i="270"/>
  <c r="J34" i="270"/>
  <c r="B34" i="270"/>
  <c r="J33" i="270"/>
  <c r="B33" i="270"/>
  <c r="J32" i="270"/>
  <c r="B32" i="270"/>
  <c r="J31" i="270"/>
  <c r="B31" i="270"/>
  <c r="J30" i="270"/>
  <c r="B30" i="270"/>
  <c r="J29" i="270"/>
  <c r="B29" i="270"/>
  <c r="J28" i="270"/>
  <c r="B28" i="270"/>
  <c r="J27" i="270"/>
  <c r="B27" i="270"/>
  <c r="J26" i="270"/>
  <c r="B26" i="270"/>
  <c r="J25" i="270"/>
  <c r="B25" i="270"/>
  <c r="J24" i="270"/>
  <c r="B24" i="270"/>
  <c r="J23" i="270"/>
  <c r="B23" i="270"/>
  <c r="J22" i="270"/>
  <c r="B22" i="270"/>
  <c r="J21" i="270"/>
  <c r="B21" i="270"/>
  <c r="J20" i="270"/>
  <c r="B20" i="270"/>
  <c r="J19" i="270"/>
  <c r="B19" i="270"/>
  <c r="J18" i="270"/>
  <c r="B18" i="270"/>
  <c r="J17" i="270"/>
  <c r="B17" i="270"/>
  <c r="J16" i="270"/>
  <c r="B16" i="270"/>
  <c r="J15" i="270"/>
  <c r="B15" i="270"/>
  <c r="L14" i="270"/>
  <c r="B14" i="270"/>
  <c r="B13" i="270"/>
  <c r="J12" i="270"/>
  <c r="B12" i="270"/>
  <c r="L11" i="270"/>
  <c r="B11" i="270"/>
  <c r="B10" i="270"/>
  <c r="B9" i="270"/>
  <c r="L8" i="270"/>
  <c r="B8" i="270"/>
  <c r="B7" i="270"/>
  <c r="B6" i="270"/>
  <c r="L5" i="270"/>
  <c r="B5" i="270"/>
  <c r="B4" i="270"/>
  <c r="J100" i="269"/>
  <c r="B100" i="269"/>
  <c r="H100" i="269" s="1"/>
  <c r="J99" i="269"/>
  <c r="B99" i="269"/>
  <c r="H99" i="269" s="1"/>
  <c r="J98" i="269"/>
  <c r="B98" i="269"/>
  <c r="H98" i="269" s="1"/>
  <c r="J97" i="269"/>
  <c r="B97" i="269"/>
  <c r="H97" i="269" s="1"/>
  <c r="J96" i="269"/>
  <c r="B96" i="269"/>
  <c r="H96" i="269" s="1"/>
  <c r="J95" i="269"/>
  <c r="B95" i="269"/>
  <c r="H95" i="269" s="1"/>
  <c r="J94" i="269"/>
  <c r="B94" i="269"/>
  <c r="H94" i="269" s="1"/>
  <c r="J93" i="269"/>
  <c r="B93" i="269"/>
  <c r="H93" i="269" s="1"/>
  <c r="J92" i="269"/>
  <c r="B92" i="269"/>
  <c r="H92" i="269" s="1"/>
  <c r="J91" i="269"/>
  <c r="B91" i="269"/>
  <c r="H91" i="269" s="1"/>
  <c r="J90" i="269"/>
  <c r="B90" i="269"/>
  <c r="H90" i="269" s="1"/>
  <c r="J89" i="269"/>
  <c r="B89" i="269"/>
  <c r="H89" i="269" s="1"/>
  <c r="J88" i="269"/>
  <c r="B88" i="269"/>
  <c r="H88" i="269" s="1"/>
  <c r="J87" i="269"/>
  <c r="B87" i="269"/>
  <c r="H87" i="269" s="1"/>
  <c r="J86" i="269"/>
  <c r="B86" i="269"/>
  <c r="H86" i="269" s="1"/>
  <c r="J85" i="269"/>
  <c r="B85" i="269"/>
  <c r="H85" i="269" s="1"/>
  <c r="J84" i="269"/>
  <c r="B84" i="269"/>
  <c r="H84" i="269" s="1"/>
  <c r="J83" i="269"/>
  <c r="B83" i="269"/>
  <c r="H83" i="269" s="1"/>
  <c r="J82" i="269"/>
  <c r="B82" i="269"/>
  <c r="H82" i="269" s="1"/>
  <c r="J81" i="269"/>
  <c r="B81" i="269"/>
  <c r="H81" i="269" s="1"/>
  <c r="J80" i="269"/>
  <c r="B80" i="269"/>
  <c r="H80" i="269" s="1"/>
  <c r="J79" i="269"/>
  <c r="B79" i="269"/>
  <c r="H79" i="269" s="1"/>
  <c r="J78" i="269"/>
  <c r="B78" i="269"/>
  <c r="H78" i="269" s="1"/>
  <c r="J77" i="269"/>
  <c r="B77" i="269"/>
  <c r="H77" i="269" s="1"/>
  <c r="J76" i="269"/>
  <c r="B76" i="269"/>
  <c r="H76" i="269" s="1"/>
  <c r="J75" i="269"/>
  <c r="B75" i="269"/>
  <c r="H75" i="269" s="1"/>
  <c r="J74" i="269"/>
  <c r="B74" i="269"/>
  <c r="H74" i="269" s="1"/>
  <c r="J73" i="269"/>
  <c r="B73" i="269"/>
  <c r="H73" i="269" s="1"/>
  <c r="J72" i="269"/>
  <c r="B72" i="269"/>
  <c r="H72" i="269" s="1"/>
  <c r="J71" i="269"/>
  <c r="B71" i="269"/>
  <c r="H71" i="269" s="1"/>
  <c r="J70" i="269"/>
  <c r="B70" i="269"/>
  <c r="H70" i="269" s="1"/>
  <c r="J69" i="269"/>
  <c r="B69" i="269"/>
  <c r="H69" i="269" s="1"/>
  <c r="J68" i="269"/>
  <c r="B68" i="269"/>
  <c r="H68" i="269" s="1"/>
  <c r="J67" i="269"/>
  <c r="B67" i="269"/>
  <c r="H67" i="269" s="1"/>
  <c r="J66" i="269"/>
  <c r="B66" i="269"/>
  <c r="H66" i="269" s="1"/>
  <c r="J65" i="269"/>
  <c r="B65" i="269"/>
  <c r="H65" i="269" s="1"/>
  <c r="J64" i="269"/>
  <c r="B64" i="269"/>
  <c r="H64" i="269" s="1"/>
  <c r="J63" i="269"/>
  <c r="B63" i="269"/>
  <c r="H63" i="269" s="1"/>
  <c r="J62" i="269"/>
  <c r="B62" i="269"/>
  <c r="H62" i="269" s="1"/>
  <c r="J61" i="269"/>
  <c r="B61" i="269"/>
  <c r="H61" i="269" s="1"/>
  <c r="J60" i="269"/>
  <c r="B60" i="269"/>
  <c r="H60" i="269" s="1"/>
  <c r="J59" i="269"/>
  <c r="B59" i="269"/>
  <c r="H59" i="269" s="1"/>
  <c r="J58" i="269"/>
  <c r="B58" i="269"/>
  <c r="H58" i="269" s="1"/>
  <c r="J57" i="269"/>
  <c r="B57" i="269"/>
  <c r="H57" i="269" s="1"/>
  <c r="J56" i="269"/>
  <c r="B56" i="269"/>
  <c r="H56" i="269" s="1"/>
  <c r="J55" i="269"/>
  <c r="B55" i="269"/>
  <c r="H55" i="269" s="1"/>
  <c r="J54" i="269"/>
  <c r="B54" i="269"/>
  <c r="H54" i="269" s="1"/>
  <c r="J53" i="269"/>
  <c r="B53" i="269"/>
  <c r="H53" i="269" s="1"/>
  <c r="J52" i="269"/>
  <c r="B52" i="269"/>
  <c r="H52" i="269" s="1"/>
  <c r="J51" i="269"/>
  <c r="B51" i="269"/>
  <c r="H51" i="269" s="1"/>
  <c r="J50" i="269"/>
  <c r="B50" i="269"/>
  <c r="H50" i="269" s="1"/>
  <c r="J49" i="269"/>
  <c r="B49" i="269"/>
  <c r="H49" i="269" s="1"/>
  <c r="J48" i="269"/>
  <c r="B48" i="269"/>
  <c r="H48" i="269" s="1"/>
  <c r="J47" i="269"/>
  <c r="B47" i="269"/>
  <c r="H47" i="269" s="1"/>
  <c r="J46" i="269"/>
  <c r="B46" i="269"/>
  <c r="H46" i="269" s="1"/>
  <c r="J45" i="269"/>
  <c r="B45" i="269"/>
  <c r="H45" i="269" s="1"/>
  <c r="J44" i="269"/>
  <c r="B44" i="269"/>
  <c r="H44" i="269" s="1"/>
  <c r="J43" i="269"/>
  <c r="B43" i="269"/>
  <c r="J42" i="269"/>
  <c r="B42" i="269"/>
  <c r="J41" i="269"/>
  <c r="B41" i="269"/>
  <c r="J40" i="269"/>
  <c r="B40" i="269"/>
  <c r="J39" i="269"/>
  <c r="B39" i="269"/>
  <c r="J38" i="269"/>
  <c r="B38" i="269"/>
  <c r="J37" i="269"/>
  <c r="B37" i="269"/>
  <c r="J36" i="269"/>
  <c r="B36" i="269"/>
  <c r="J35" i="269"/>
  <c r="B35" i="269"/>
  <c r="J34" i="269"/>
  <c r="B34" i="269"/>
  <c r="J33" i="269"/>
  <c r="B33" i="269"/>
  <c r="J32" i="269"/>
  <c r="B32" i="269"/>
  <c r="J31" i="269"/>
  <c r="B31" i="269"/>
  <c r="J30" i="269"/>
  <c r="B30" i="269"/>
  <c r="J29" i="269"/>
  <c r="B29" i="269"/>
  <c r="J28" i="269"/>
  <c r="B28" i="269"/>
  <c r="J27" i="269"/>
  <c r="B27" i="269"/>
  <c r="J26" i="269"/>
  <c r="B26" i="269"/>
  <c r="J25" i="269"/>
  <c r="B25" i="269"/>
  <c r="J24" i="269"/>
  <c r="B24" i="269"/>
  <c r="J23" i="269"/>
  <c r="B23" i="269"/>
  <c r="J22" i="269"/>
  <c r="B22" i="269"/>
  <c r="J21" i="269"/>
  <c r="B21" i="269"/>
  <c r="J20" i="269"/>
  <c r="B20" i="269"/>
  <c r="J19" i="269"/>
  <c r="B19" i="269"/>
  <c r="J18" i="269"/>
  <c r="B18" i="269"/>
  <c r="J17" i="269"/>
  <c r="B17" i="269"/>
  <c r="J16" i="269"/>
  <c r="B16" i="269"/>
  <c r="J15" i="269"/>
  <c r="B15" i="269"/>
  <c r="L14" i="269"/>
  <c r="B14" i="269"/>
  <c r="B13" i="269"/>
  <c r="B12" i="269"/>
  <c r="L11" i="269"/>
  <c r="B11" i="269"/>
  <c r="B10" i="269"/>
  <c r="B9" i="269"/>
  <c r="L8" i="269"/>
  <c r="B8" i="269"/>
  <c r="B7" i="269"/>
  <c r="B6" i="269"/>
  <c r="L5" i="269"/>
  <c r="B5" i="269"/>
  <c r="B4" i="269"/>
  <c r="J100" i="268"/>
  <c r="B100" i="268"/>
  <c r="H100" i="268" s="1"/>
  <c r="J99" i="268"/>
  <c r="B99" i="268"/>
  <c r="H99" i="268" s="1"/>
  <c r="J98" i="268"/>
  <c r="B98" i="268"/>
  <c r="H98" i="268" s="1"/>
  <c r="J97" i="268"/>
  <c r="B97" i="268"/>
  <c r="H97" i="268" s="1"/>
  <c r="J96" i="268"/>
  <c r="B96" i="268"/>
  <c r="H96" i="268" s="1"/>
  <c r="J95" i="268"/>
  <c r="B95" i="268"/>
  <c r="H95" i="268" s="1"/>
  <c r="J94" i="268"/>
  <c r="B94" i="268"/>
  <c r="H94" i="268" s="1"/>
  <c r="J93" i="268"/>
  <c r="B93" i="268"/>
  <c r="H93" i="268" s="1"/>
  <c r="J92" i="268"/>
  <c r="B92" i="268"/>
  <c r="H92" i="268" s="1"/>
  <c r="J91" i="268"/>
  <c r="B91" i="268"/>
  <c r="H91" i="268" s="1"/>
  <c r="J90" i="268"/>
  <c r="B90" i="268"/>
  <c r="H90" i="268" s="1"/>
  <c r="J89" i="268"/>
  <c r="B89" i="268"/>
  <c r="H89" i="268" s="1"/>
  <c r="J88" i="268"/>
  <c r="B88" i="268"/>
  <c r="H88" i="268" s="1"/>
  <c r="J87" i="268"/>
  <c r="B87" i="268"/>
  <c r="H87" i="268" s="1"/>
  <c r="J86" i="268"/>
  <c r="B86" i="268"/>
  <c r="H86" i="268" s="1"/>
  <c r="J85" i="268"/>
  <c r="B85" i="268"/>
  <c r="H85" i="268" s="1"/>
  <c r="J84" i="268"/>
  <c r="B84" i="268"/>
  <c r="H84" i="268" s="1"/>
  <c r="J83" i="268"/>
  <c r="B83" i="268"/>
  <c r="H83" i="268" s="1"/>
  <c r="J82" i="268"/>
  <c r="B82" i="268"/>
  <c r="H82" i="268" s="1"/>
  <c r="J81" i="268"/>
  <c r="B81" i="268"/>
  <c r="H81" i="268" s="1"/>
  <c r="J80" i="268"/>
  <c r="B80" i="268"/>
  <c r="H80" i="268" s="1"/>
  <c r="J79" i="268"/>
  <c r="B79" i="268"/>
  <c r="H79" i="268" s="1"/>
  <c r="J78" i="268"/>
  <c r="B78" i="268"/>
  <c r="H78" i="268" s="1"/>
  <c r="J77" i="268"/>
  <c r="B77" i="268"/>
  <c r="H77" i="268" s="1"/>
  <c r="J76" i="268"/>
  <c r="B76" i="268"/>
  <c r="H76" i="268" s="1"/>
  <c r="J75" i="268"/>
  <c r="B75" i="268"/>
  <c r="H75" i="268" s="1"/>
  <c r="J74" i="268"/>
  <c r="B74" i="268"/>
  <c r="H74" i="268" s="1"/>
  <c r="J73" i="268"/>
  <c r="B73" i="268"/>
  <c r="H73" i="268" s="1"/>
  <c r="J72" i="268"/>
  <c r="B72" i="268"/>
  <c r="H72" i="268" s="1"/>
  <c r="J71" i="268"/>
  <c r="B71" i="268"/>
  <c r="H71" i="268" s="1"/>
  <c r="J70" i="268"/>
  <c r="B70" i="268"/>
  <c r="H70" i="268" s="1"/>
  <c r="J69" i="268"/>
  <c r="B69" i="268"/>
  <c r="H69" i="268" s="1"/>
  <c r="J68" i="268"/>
  <c r="B68" i="268"/>
  <c r="H68" i="268" s="1"/>
  <c r="J67" i="268"/>
  <c r="B67" i="268"/>
  <c r="H67" i="268" s="1"/>
  <c r="J66" i="268"/>
  <c r="B66" i="268"/>
  <c r="H66" i="268" s="1"/>
  <c r="J65" i="268"/>
  <c r="B65" i="268"/>
  <c r="H65" i="268" s="1"/>
  <c r="J64" i="268"/>
  <c r="B64" i="268"/>
  <c r="H64" i="268" s="1"/>
  <c r="J63" i="268"/>
  <c r="B63" i="268"/>
  <c r="H63" i="268" s="1"/>
  <c r="J62" i="268"/>
  <c r="B62" i="268"/>
  <c r="H62" i="268" s="1"/>
  <c r="J61" i="268"/>
  <c r="B61" i="268"/>
  <c r="H61" i="268" s="1"/>
  <c r="J60" i="268"/>
  <c r="B60" i="268"/>
  <c r="H60" i="268" s="1"/>
  <c r="J59" i="268"/>
  <c r="B59" i="268"/>
  <c r="H59" i="268" s="1"/>
  <c r="J58" i="268"/>
  <c r="B58" i="268"/>
  <c r="H58" i="268" s="1"/>
  <c r="J57" i="268"/>
  <c r="B57" i="268"/>
  <c r="H57" i="268" s="1"/>
  <c r="J56" i="268"/>
  <c r="B56" i="268"/>
  <c r="H56" i="268" s="1"/>
  <c r="J55" i="268"/>
  <c r="B55" i="268"/>
  <c r="H55" i="268" s="1"/>
  <c r="J54" i="268"/>
  <c r="B54" i="268"/>
  <c r="H54" i="268" s="1"/>
  <c r="J53" i="268"/>
  <c r="B53" i="268"/>
  <c r="H53" i="268" s="1"/>
  <c r="J52" i="268"/>
  <c r="B52" i="268"/>
  <c r="H52" i="268" s="1"/>
  <c r="J51" i="268"/>
  <c r="B51" i="268"/>
  <c r="H51" i="268" s="1"/>
  <c r="J50" i="268"/>
  <c r="B50" i="268"/>
  <c r="H50" i="268" s="1"/>
  <c r="J49" i="268"/>
  <c r="B49" i="268"/>
  <c r="H49" i="268" s="1"/>
  <c r="J48" i="268"/>
  <c r="B48" i="268"/>
  <c r="H48" i="268" s="1"/>
  <c r="J47" i="268"/>
  <c r="B47" i="268"/>
  <c r="H47" i="268" s="1"/>
  <c r="J46" i="268"/>
  <c r="B46" i="268"/>
  <c r="H46" i="268" s="1"/>
  <c r="J45" i="268"/>
  <c r="B45" i="268"/>
  <c r="H45" i="268" s="1"/>
  <c r="J44" i="268"/>
  <c r="B44" i="268"/>
  <c r="H44" i="268" s="1"/>
  <c r="J43" i="268"/>
  <c r="B43" i="268"/>
  <c r="J42" i="268"/>
  <c r="B42" i="268"/>
  <c r="J41" i="268"/>
  <c r="B41" i="268"/>
  <c r="J40" i="268"/>
  <c r="B40" i="268"/>
  <c r="J39" i="268"/>
  <c r="B39" i="268"/>
  <c r="J38" i="268"/>
  <c r="B38" i="268"/>
  <c r="J37" i="268"/>
  <c r="B37" i="268"/>
  <c r="J36" i="268"/>
  <c r="B36" i="268"/>
  <c r="J35" i="268"/>
  <c r="B35" i="268"/>
  <c r="J34" i="268"/>
  <c r="B34" i="268"/>
  <c r="J33" i="268"/>
  <c r="B33" i="268"/>
  <c r="J32" i="268"/>
  <c r="B32" i="268"/>
  <c r="J31" i="268"/>
  <c r="B31" i="268"/>
  <c r="J30" i="268"/>
  <c r="B30" i="268"/>
  <c r="J29" i="268"/>
  <c r="B29" i="268"/>
  <c r="J28" i="268"/>
  <c r="B28" i="268"/>
  <c r="J27" i="268"/>
  <c r="B27" i="268"/>
  <c r="J26" i="268"/>
  <c r="B26" i="268"/>
  <c r="J25" i="268"/>
  <c r="B25" i="268"/>
  <c r="J24" i="268"/>
  <c r="B24" i="268"/>
  <c r="J23" i="268"/>
  <c r="B23" i="268"/>
  <c r="J22" i="268"/>
  <c r="B22" i="268"/>
  <c r="J21" i="268"/>
  <c r="B21" i="268"/>
  <c r="J20" i="268"/>
  <c r="B20" i="268"/>
  <c r="J19" i="268"/>
  <c r="B19" i="268"/>
  <c r="J18" i="268"/>
  <c r="B18" i="268"/>
  <c r="J17" i="268"/>
  <c r="B17" i="268"/>
  <c r="J16" i="268"/>
  <c r="B16" i="268"/>
  <c r="J15" i="268"/>
  <c r="B15" i="268"/>
  <c r="L14" i="268"/>
  <c r="J14" i="268"/>
  <c r="B14" i="268"/>
  <c r="J13" i="268"/>
  <c r="B13" i="268"/>
  <c r="J12" i="268"/>
  <c r="B12" i="268"/>
  <c r="L11" i="268"/>
  <c r="J11" i="268"/>
  <c r="B11" i="268"/>
  <c r="J10" i="268"/>
  <c r="B10" i="268"/>
  <c r="J9" i="268"/>
  <c r="B9" i="268"/>
  <c r="L8" i="268"/>
  <c r="B8" i="268"/>
  <c r="B7" i="268"/>
  <c r="B6" i="268"/>
  <c r="L5" i="268"/>
  <c r="B5" i="268"/>
  <c r="B4" i="268"/>
  <c r="J100" i="267"/>
  <c r="B100" i="267"/>
  <c r="H100" i="267" s="1"/>
  <c r="J99" i="267"/>
  <c r="B99" i="267"/>
  <c r="H99" i="267" s="1"/>
  <c r="J98" i="267"/>
  <c r="B98" i="267"/>
  <c r="H98" i="267" s="1"/>
  <c r="J97" i="267"/>
  <c r="B97" i="267"/>
  <c r="H97" i="267" s="1"/>
  <c r="J96" i="267"/>
  <c r="B96" i="267"/>
  <c r="H96" i="267" s="1"/>
  <c r="J95" i="267"/>
  <c r="B95" i="267"/>
  <c r="H95" i="267" s="1"/>
  <c r="J94" i="267"/>
  <c r="B94" i="267"/>
  <c r="H94" i="267" s="1"/>
  <c r="J93" i="267"/>
  <c r="B93" i="267"/>
  <c r="H93" i="267" s="1"/>
  <c r="J92" i="267"/>
  <c r="B92" i="267"/>
  <c r="H92" i="267" s="1"/>
  <c r="J91" i="267"/>
  <c r="B91" i="267"/>
  <c r="H91" i="267" s="1"/>
  <c r="J90" i="267"/>
  <c r="B90" i="267"/>
  <c r="H90" i="267" s="1"/>
  <c r="J89" i="267"/>
  <c r="B89" i="267"/>
  <c r="H89" i="267" s="1"/>
  <c r="J88" i="267"/>
  <c r="B88" i="267"/>
  <c r="H88" i="267" s="1"/>
  <c r="J87" i="267"/>
  <c r="B87" i="267"/>
  <c r="H87" i="267" s="1"/>
  <c r="J86" i="267"/>
  <c r="B86" i="267"/>
  <c r="H86" i="267" s="1"/>
  <c r="J85" i="267"/>
  <c r="B85" i="267"/>
  <c r="H85" i="267" s="1"/>
  <c r="J84" i="267"/>
  <c r="B84" i="267"/>
  <c r="H84" i="267" s="1"/>
  <c r="J83" i="267"/>
  <c r="B83" i="267"/>
  <c r="H83" i="267" s="1"/>
  <c r="J82" i="267"/>
  <c r="B82" i="267"/>
  <c r="H82" i="267" s="1"/>
  <c r="J81" i="267"/>
  <c r="B81" i="267"/>
  <c r="H81" i="267" s="1"/>
  <c r="J80" i="267"/>
  <c r="B80" i="267"/>
  <c r="H80" i="267" s="1"/>
  <c r="J79" i="267"/>
  <c r="B79" i="267"/>
  <c r="H79" i="267" s="1"/>
  <c r="J78" i="267"/>
  <c r="B78" i="267"/>
  <c r="H78" i="267" s="1"/>
  <c r="J77" i="267"/>
  <c r="B77" i="267"/>
  <c r="H77" i="267" s="1"/>
  <c r="J76" i="267"/>
  <c r="B76" i="267"/>
  <c r="H76" i="267" s="1"/>
  <c r="J75" i="267"/>
  <c r="B75" i="267"/>
  <c r="H75" i="267" s="1"/>
  <c r="J74" i="267"/>
  <c r="B74" i="267"/>
  <c r="H74" i="267" s="1"/>
  <c r="J73" i="267"/>
  <c r="B73" i="267"/>
  <c r="H73" i="267" s="1"/>
  <c r="J72" i="267"/>
  <c r="B72" i="267"/>
  <c r="H72" i="267" s="1"/>
  <c r="J71" i="267"/>
  <c r="B71" i="267"/>
  <c r="H71" i="267" s="1"/>
  <c r="J70" i="267"/>
  <c r="B70" i="267"/>
  <c r="H70" i="267" s="1"/>
  <c r="J69" i="267"/>
  <c r="B69" i="267"/>
  <c r="H69" i="267" s="1"/>
  <c r="J68" i="267"/>
  <c r="B68" i="267"/>
  <c r="H68" i="267" s="1"/>
  <c r="J67" i="267"/>
  <c r="B67" i="267"/>
  <c r="H67" i="267" s="1"/>
  <c r="J66" i="267"/>
  <c r="B66" i="267"/>
  <c r="H66" i="267" s="1"/>
  <c r="J65" i="267"/>
  <c r="B65" i="267"/>
  <c r="H65" i="267" s="1"/>
  <c r="J64" i="267"/>
  <c r="B64" i="267"/>
  <c r="H64" i="267" s="1"/>
  <c r="J63" i="267"/>
  <c r="B63" i="267"/>
  <c r="H63" i="267" s="1"/>
  <c r="J62" i="267"/>
  <c r="B62" i="267"/>
  <c r="H62" i="267" s="1"/>
  <c r="J61" i="267"/>
  <c r="B61" i="267"/>
  <c r="H61" i="267" s="1"/>
  <c r="J60" i="267"/>
  <c r="B60" i="267"/>
  <c r="H60" i="267" s="1"/>
  <c r="J59" i="267"/>
  <c r="B59" i="267"/>
  <c r="H59" i="267" s="1"/>
  <c r="J58" i="267"/>
  <c r="B58" i="267"/>
  <c r="H58" i="267" s="1"/>
  <c r="J57" i="267"/>
  <c r="B57" i="267"/>
  <c r="H57" i="267" s="1"/>
  <c r="J56" i="267"/>
  <c r="B56" i="267"/>
  <c r="H56" i="267" s="1"/>
  <c r="J55" i="267"/>
  <c r="B55" i="267"/>
  <c r="H55" i="267" s="1"/>
  <c r="J54" i="267"/>
  <c r="B54" i="267"/>
  <c r="H54" i="267" s="1"/>
  <c r="J53" i="267"/>
  <c r="B53" i="267"/>
  <c r="H53" i="267" s="1"/>
  <c r="J52" i="267"/>
  <c r="B52" i="267"/>
  <c r="H52" i="267" s="1"/>
  <c r="J51" i="267"/>
  <c r="B51" i="267"/>
  <c r="H51" i="267" s="1"/>
  <c r="J50" i="267"/>
  <c r="B50" i="267"/>
  <c r="H50" i="267" s="1"/>
  <c r="J49" i="267"/>
  <c r="B49" i="267"/>
  <c r="H49" i="267" s="1"/>
  <c r="J48" i="267"/>
  <c r="B48" i="267"/>
  <c r="H48" i="267" s="1"/>
  <c r="J47" i="267"/>
  <c r="B47" i="267"/>
  <c r="H47" i="267" s="1"/>
  <c r="J46" i="267"/>
  <c r="B46" i="267"/>
  <c r="H46" i="267" s="1"/>
  <c r="J45" i="267"/>
  <c r="B45" i="267"/>
  <c r="H45" i="267" s="1"/>
  <c r="J44" i="267"/>
  <c r="B44" i="267"/>
  <c r="H44" i="267" s="1"/>
  <c r="J43" i="267"/>
  <c r="B43" i="267"/>
  <c r="J42" i="267"/>
  <c r="B42" i="267"/>
  <c r="J41" i="267"/>
  <c r="B41" i="267"/>
  <c r="J40" i="267"/>
  <c r="B40" i="267"/>
  <c r="J39" i="267"/>
  <c r="B39" i="267"/>
  <c r="J38" i="267"/>
  <c r="B38" i="267"/>
  <c r="J37" i="267"/>
  <c r="B37" i="267"/>
  <c r="J36" i="267"/>
  <c r="B36" i="267"/>
  <c r="J35" i="267"/>
  <c r="B35" i="267"/>
  <c r="J34" i="267"/>
  <c r="B34" i="267"/>
  <c r="J33" i="267"/>
  <c r="B33" i="267"/>
  <c r="J32" i="267"/>
  <c r="B32" i="267"/>
  <c r="J31" i="267"/>
  <c r="B31" i="267"/>
  <c r="J30" i="267"/>
  <c r="B30" i="267"/>
  <c r="J29" i="267"/>
  <c r="B29" i="267"/>
  <c r="J28" i="267"/>
  <c r="B28" i="267"/>
  <c r="J27" i="267"/>
  <c r="B27" i="267"/>
  <c r="J26" i="267"/>
  <c r="B26" i="267"/>
  <c r="J25" i="267"/>
  <c r="B25" i="267"/>
  <c r="J24" i="267"/>
  <c r="B24" i="267"/>
  <c r="J23" i="267"/>
  <c r="B23" i="267"/>
  <c r="J22" i="267"/>
  <c r="B22" i="267"/>
  <c r="J21" i="267"/>
  <c r="B21" i="267"/>
  <c r="J20" i="267"/>
  <c r="B20" i="267"/>
  <c r="J19" i="267"/>
  <c r="B19" i="267"/>
  <c r="J18" i="267"/>
  <c r="B18" i="267"/>
  <c r="J17" i="267"/>
  <c r="B17" i="267"/>
  <c r="J16" i="267"/>
  <c r="B16" i="267"/>
  <c r="J15" i="267"/>
  <c r="B15" i="267"/>
  <c r="L14" i="267"/>
  <c r="J14" i="267"/>
  <c r="B14" i="267"/>
  <c r="J13" i="267"/>
  <c r="B13" i="267"/>
  <c r="J12" i="267"/>
  <c r="B12" i="267"/>
  <c r="L11" i="267"/>
  <c r="J11" i="267"/>
  <c r="B11" i="267"/>
  <c r="J10" i="267"/>
  <c r="B10" i="267"/>
  <c r="J9" i="267"/>
  <c r="B9" i="267"/>
  <c r="L8" i="267"/>
  <c r="B8" i="267"/>
  <c r="B7" i="267"/>
  <c r="B6" i="267"/>
  <c r="L5" i="267"/>
  <c r="B5" i="267"/>
  <c r="B4" i="267"/>
  <c r="J100" i="266"/>
  <c r="B100" i="266"/>
  <c r="H100" i="266" s="1"/>
  <c r="J99" i="266"/>
  <c r="B99" i="266"/>
  <c r="H99" i="266" s="1"/>
  <c r="J98" i="266"/>
  <c r="B98" i="266"/>
  <c r="H98" i="266" s="1"/>
  <c r="J97" i="266"/>
  <c r="B97" i="266"/>
  <c r="H97" i="266" s="1"/>
  <c r="J96" i="266"/>
  <c r="B96" i="266"/>
  <c r="H96" i="266" s="1"/>
  <c r="J95" i="266"/>
  <c r="B95" i="266"/>
  <c r="H95" i="266" s="1"/>
  <c r="J94" i="266"/>
  <c r="B94" i="266"/>
  <c r="H94" i="266" s="1"/>
  <c r="J93" i="266"/>
  <c r="B93" i="266"/>
  <c r="H93" i="266" s="1"/>
  <c r="J92" i="266"/>
  <c r="B92" i="266"/>
  <c r="H92" i="266" s="1"/>
  <c r="J91" i="266"/>
  <c r="B91" i="266"/>
  <c r="H91" i="266" s="1"/>
  <c r="J90" i="266"/>
  <c r="B90" i="266"/>
  <c r="H90" i="266" s="1"/>
  <c r="J89" i="266"/>
  <c r="B89" i="266"/>
  <c r="H89" i="266" s="1"/>
  <c r="J88" i="266"/>
  <c r="B88" i="266"/>
  <c r="H88" i="266" s="1"/>
  <c r="J87" i="266"/>
  <c r="B87" i="266"/>
  <c r="H87" i="266" s="1"/>
  <c r="J86" i="266"/>
  <c r="B86" i="266"/>
  <c r="H86" i="266" s="1"/>
  <c r="J85" i="266"/>
  <c r="B85" i="266"/>
  <c r="H85" i="266" s="1"/>
  <c r="J84" i="266"/>
  <c r="B84" i="266"/>
  <c r="H84" i="266" s="1"/>
  <c r="J83" i="266"/>
  <c r="B83" i="266"/>
  <c r="H83" i="266" s="1"/>
  <c r="J82" i="266"/>
  <c r="B82" i="266"/>
  <c r="H82" i="266" s="1"/>
  <c r="J81" i="266"/>
  <c r="B81" i="266"/>
  <c r="H81" i="266" s="1"/>
  <c r="J80" i="266"/>
  <c r="B80" i="266"/>
  <c r="H80" i="266" s="1"/>
  <c r="J79" i="266"/>
  <c r="B79" i="266"/>
  <c r="H79" i="266" s="1"/>
  <c r="J78" i="266"/>
  <c r="B78" i="266"/>
  <c r="H78" i="266" s="1"/>
  <c r="J77" i="266"/>
  <c r="B77" i="266"/>
  <c r="H77" i="266" s="1"/>
  <c r="J76" i="266"/>
  <c r="B76" i="266"/>
  <c r="H76" i="266" s="1"/>
  <c r="J75" i="266"/>
  <c r="B75" i="266"/>
  <c r="H75" i="266" s="1"/>
  <c r="J74" i="266"/>
  <c r="B74" i="266"/>
  <c r="H74" i="266" s="1"/>
  <c r="J73" i="266"/>
  <c r="B73" i="266"/>
  <c r="H73" i="266" s="1"/>
  <c r="J72" i="266"/>
  <c r="B72" i="266"/>
  <c r="H72" i="266" s="1"/>
  <c r="J71" i="266"/>
  <c r="B71" i="266"/>
  <c r="H71" i="266" s="1"/>
  <c r="J70" i="266"/>
  <c r="B70" i="266"/>
  <c r="H70" i="266" s="1"/>
  <c r="J69" i="266"/>
  <c r="B69" i="266"/>
  <c r="H69" i="266" s="1"/>
  <c r="J68" i="266"/>
  <c r="B68" i="266"/>
  <c r="H68" i="266" s="1"/>
  <c r="J67" i="266"/>
  <c r="B67" i="266"/>
  <c r="H67" i="266" s="1"/>
  <c r="J66" i="266"/>
  <c r="B66" i="266"/>
  <c r="H66" i="266" s="1"/>
  <c r="J65" i="266"/>
  <c r="B65" i="266"/>
  <c r="H65" i="266" s="1"/>
  <c r="J64" i="266"/>
  <c r="B64" i="266"/>
  <c r="H64" i="266" s="1"/>
  <c r="J63" i="266"/>
  <c r="B63" i="266"/>
  <c r="H63" i="266" s="1"/>
  <c r="J62" i="266"/>
  <c r="B62" i="266"/>
  <c r="H62" i="266" s="1"/>
  <c r="J61" i="266"/>
  <c r="B61" i="266"/>
  <c r="H61" i="266" s="1"/>
  <c r="J60" i="266"/>
  <c r="B60" i="266"/>
  <c r="H60" i="266" s="1"/>
  <c r="J59" i="266"/>
  <c r="B59" i="266"/>
  <c r="H59" i="266" s="1"/>
  <c r="J58" i="266"/>
  <c r="B58" i="266"/>
  <c r="H58" i="266" s="1"/>
  <c r="J57" i="266"/>
  <c r="B57" i="266"/>
  <c r="H57" i="266" s="1"/>
  <c r="J56" i="266"/>
  <c r="B56" i="266"/>
  <c r="H56" i="266" s="1"/>
  <c r="J55" i="266"/>
  <c r="B55" i="266"/>
  <c r="H55" i="266" s="1"/>
  <c r="J54" i="266"/>
  <c r="B54" i="266"/>
  <c r="H54" i="266" s="1"/>
  <c r="J53" i="266"/>
  <c r="B53" i="266"/>
  <c r="H53" i="266" s="1"/>
  <c r="J52" i="266"/>
  <c r="B52" i="266"/>
  <c r="H52" i="266" s="1"/>
  <c r="J51" i="266"/>
  <c r="B51" i="266"/>
  <c r="H51" i="266" s="1"/>
  <c r="J50" i="266"/>
  <c r="B50" i="266"/>
  <c r="H50" i="266" s="1"/>
  <c r="J49" i="266"/>
  <c r="B49" i="266"/>
  <c r="H49" i="266" s="1"/>
  <c r="J48" i="266"/>
  <c r="B48" i="266"/>
  <c r="H48" i="266" s="1"/>
  <c r="J47" i="266"/>
  <c r="B47" i="266"/>
  <c r="H47" i="266" s="1"/>
  <c r="J46" i="266"/>
  <c r="B46" i="266"/>
  <c r="H46" i="266" s="1"/>
  <c r="J45" i="266"/>
  <c r="B45" i="266"/>
  <c r="H45" i="266" s="1"/>
  <c r="J44" i="266"/>
  <c r="B44" i="266"/>
  <c r="H44" i="266" s="1"/>
  <c r="J43" i="266"/>
  <c r="B43" i="266"/>
  <c r="J42" i="266"/>
  <c r="B42" i="266"/>
  <c r="J41" i="266"/>
  <c r="B41" i="266"/>
  <c r="J40" i="266"/>
  <c r="B40" i="266"/>
  <c r="J39" i="266"/>
  <c r="B39" i="266"/>
  <c r="J38" i="266"/>
  <c r="B38" i="266"/>
  <c r="J37" i="266"/>
  <c r="B37" i="266"/>
  <c r="J36" i="266"/>
  <c r="B36" i="266"/>
  <c r="J35" i="266"/>
  <c r="B35" i="266"/>
  <c r="J34" i="266"/>
  <c r="B34" i="266"/>
  <c r="J33" i="266"/>
  <c r="B33" i="266"/>
  <c r="J32" i="266"/>
  <c r="B32" i="266"/>
  <c r="J31" i="266"/>
  <c r="B31" i="266"/>
  <c r="J30" i="266"/>
  <c r="B30" i="266"/>
  <c r="J29" i="266"/>
  <c r="B29" i="266"/>
  <c r="J28" i="266"/>
  <c r="B28" i="266"/>
  <c r="J27" i="266"/>
  <c r="B27" i="266"/>
  <c r="J26" i="266"/>
  <c r="B26" i="266"/>
  <c r="J25" i="266"/>
  <c r="B25" i="266"/>
  <c r="J24" i="266"/>
  <c r="B24" i="266"/>
  <c r="J23" i="266"/>
  <c r="B23" i="266"/>
  <c r="J22" i="266"/>
  <c r="B22" i="266"/>
  <c r="J21" i="266"/>
  <c r="B21" i="266"/>
  <c r="J20" i="266"/>
  <c r="B20" i="266"/>
  <c r="J19" i="266"/>
  <c r="B19" i="266"/>
  <c r="J18" i="266"/>
  <c r="B18" i="266"/>
  <c r="J17" i="266"/>
  <c r="B17" i="266"/>
  <c r="J16" i="266"/>
  <c r="B16" i="266"/>
  <c r="J15" i="266"/>
  <c r="B15" i="266"/>
  <c r="L14" i="266"/>
  <c r="J14" i="266"/>
  <c r="B14" i="266"/>
  <c r="J13" i="266"/>
  <c r="B13" i="266"/>
  <c r="J12" i="266"/>
  <c r="B12" i="266"/>
  <c r="L11" i="266"/>
  <c r="J11" i="266"/>
  <c r="B11" i="266"/>
  <c r="J10" i="266"/>
  <c r="B10" i="266"/>
  <c r="J9" i="266"/>
  <c r="B9" i="266"/>
  <c r="L8" i="266"/>
  <c r="J8" i="266"/>
  <c r="B8" i="266"/>
  <c r="J7" i="266"/>
  <c r="B7" i="266"/>
  <c r="J6" i="266"/>
  <c r="B6" i="266"/>
  <c r="L5" i="266"/>
  <c r="J5" i="266"/>
  <c r="B5" i="266"/>
  <c r="J4" i="266"/>
  <c r="B4" i="266"/>
  <c r="J100" i="265"/>
  <c r="B100" i="265"/>
  <c r="H100" i="265" s="1"/>
  <c r="J99" i="265"/>
  <c r="B99" i="265"/>
  <c r="H99" i="265" s="1"/>
  <c r="J98" i="265"/>
  <c r="B98" i="265"/>
  <c r="H98" i="265" s="1"/>
  <c r="J97" i="265"/>
  <c r="B97" i="265"/>
  <c r="H97" i="265" s="1"/>
  <c r="J96" i="265"/>
  <c r="B96" i="265"/>
  <c r="H96" i="265" s="1"/>
  <c r="J95" i="265"/>
  <c r="B95" i="265"/>
  <c r="H95" i="265" s="1"/>
  <c r="J94" i="265"/>
  <c r="B94" i="265"/>
  <c r="H94" i="265" s="1"/>
  <c r="J93" i="265"/>
  <c r="B93" i="265"/>
  <c r="H93" i="265" s="1"/>
  <c r="J92" i="265"/>
  <c r="B92" i="265"/>
  <c r="H92" i="265" s="1"/>
  <c r="J91" i="265"/>
  <c r="B91" i="265"/>
  <c r="H91" i="265" s="1"/>
  <c r="J90" i="265"/>
  <c r="B90" i="265"/>
  <c r="H90" i="265" s="1"/>
  <c r="J89" i="265"/>
  <c r="B89" i="265"/>
  <c r="H89" i="265" s="1"/>
  <c r="J88" i="265"/>
  <c r="B88" i="265"/>
  <c r="H88" i="265" s="1"/>
  <c r="J87" i="265"/>
  <c r="B87" i="265"/>
  <c r="H87" i="265" s="1"/>
  <c r="J86" i="265"/>
  <c r="B86" i="265"/>
  <c r="H86" i="265" s="1"/>
  <c r="J85" i="265"/>
  <c r="B85" i="265"/>
  <c r="H85" i="265" s="1"/>
  <c r="J84" i="265"/>
  <c r="B84" i="265"/>
  <c r="H84" i="265" s="1"/>
  <c r="J83" i="265"/>
  <c r="B83" i="265"/>
  <c r="H83" i="265" s="1"/>
  <c r="J82" i="265"/>
  <c r="B82" i="265"/>
  <c r="H82" i="265" s="1"/>
  <c r="J81" i="265"/>
  <c r="B81" i="265"/>
  <c r="H81" i="265" s="1"/>
  <c r="J80" i="265"/>
  <c r="B80" i="265"/>
  <c r="H80" i="265" s="1"/>
  <c r="J79" i="265"/>
  <c r="B79" i="265"/>
  <c r="H79" i="265" s="1"/>
  <c r="J78" i="265"/>
  <c r="B78" i="265"/>
  <c r="H78" i="265" s="1"/>
  <c r="J77" i="265"/>
  <c r="B77" i="265"/>
  <c r="H77" i="265" s="1"/>
  <c r="J76" i="265"/>
  <c r="B76" i="265"/>
  <c r="H76" i="265" s="1"/>
  <c r="J75" i="265"/>
  <c r="B75" i="265"/>
  <c r="H75" i="265" s="1"/>
  <c r="J74" i="265"/>
  <c r="B74" i="265"/>
  <c r="H74" i="265" s="1"/>
  <c r="J73" i="265"/>
  <c r="B73" i="265"/>
  <c r="H73" i="265" s="1"/>
  <c r="J72" i="265"/>
  <c r="B72" i="265"/>
  <c r="H72" i="265" s="1"/>
  <c r="J71" i="265"/>
  <c r="B71" i="265"/>
  <c r="H71" i="265" s="1"/>
  <c r="J70" i="265"/>
  <c r="B70" i="265"/>
  <c r="H70" i="265" s="1"/>
  <c r="J69" i="265"/>
  <c r="B69" i="265"/>
  <c r="H69" i="265" s="1"/>
  <c r="J68" i="265"/>
  <c r="B68" i="265"/>
  <c r="H68" i="265" s="1"/>
  <c r="J67" i="265"/>
  <c r="B67" i="265"/>
  <c r="H67" i="265" s="1"/>
  <c r="J66" i="265"/>
  <c r="B66" i="265"/>
  <c r="H66" i="265" s="1"/>
  <c r="J65" i="265"/>
  <c r="B65" i="265"/>
  <c r="H65" i="265" s="1"/>
  <c r="J64" i="265"/>
  <c r="B64" i="265"/>
  <c r="H64" i="265" s="1"/>
  <c r="J63" i="265"/>
  <c r="B63" i="265"/>
  <c r="H63" i="265" s="1"/>
  <c r="J62" i="265"/>
  <c r="B62" i="265"/>
  <c r="H62" i="265" s="1"/>
  <c r="J61" i="265"/>
  <c r="B61" i="265"/>
  <c r="H61" i="265" s="1"/>
  <c r="J60" i="265"/>
  <c r="B60" i="265"/>
  <c r="H60" i="265" s="1"/>
  <c r="J59" i="265"/>
  <c r="B59" i="265"/>
  <c r="H59" i="265" s="1"/>
  <c r="J58" i="265"/>
  <c r="H58" i="265"/>
  <c r="B58" i="265"/>
  <c r="J57" i="265"/>
  <c r="B57" i="265"/>
  <c r="H57" i="265" s="1"/>
  <c r="J56" i="265"/>
  <c r="B56" i="265"/>
  <c r="H56" i="265" s="1"/>
  <c r="J55" i="265"/>
  <c r="B55" i="265"/>
  <c r="H55" i="265" s="1"/>
  <c r="J54" i="265"/>
  <c r="B54" i="265"/>
  <c r="H54" i="265" s="1"/>
  <c r="J53" i="265"/>
  <c r="B53" i="265"/>
  <c r="H53" i="265" s="1"/>
  <c r="J52" i="265"/>
  <c r="B52" i="265"/>
  <c r="H52" i="265" s="1"/>
  <c r="J51" i="265"/>
  <c r="B51" i="265"/>
  <c r="H51" i="265" s="1"/>
  <c r="J50" i="265"/>
  <c r="B50" i="265"/>
  <c r="H50" i="265" s="1"/>
  <c r="J49" i="265"/>
  <c r="B49" i="265"/>
  <c r="H49" i="265" s="1"/>
  <c r="J48" i="265"/>
  <c r="B48" i="265"/>
  <c r="H48" i="265" s="1"/>
  <c r="J47" i="265"/>
  <c r="B47" i="265"/>
  <c r="H47" i="265" s="1"/>
  <c r="J46" i="265"/>
  <c r="B46" i="265"/>
  <c r="H46" i="265" s="1"/>
  <c r="J45" i="265"/>
  <c r="B45" i="265"/>
  <c r="H45" i="265" s="1"/>
  <c r="J44" i="265"/>
  <c r="B44" i="265"/>
  <c r="H44" i="265" s="1"/>
  <c r="J43" i="265"/>
  <c r="B43" i="265"/>
  <c r="J42" i="265"/>
  <c r="B42" i="265"/>
  <c r="J41" i="265"/>
  <c r="B41" i="265"/>
  <c r="J40" i="265"/>
  <c r="B40" i="265"/>
  <c r="J39" i="265"/>
  <c r="B39" i="265"/>
  <c r="J38" i="265"/>
  <c r="B38" i="265"/>
  <c r="J37" i="265"/>
  <c r="B37" i="265"/>
  <c r="J36" i="265"/>
  <c r="B36" i="265"/>
  <c r="J35" i="265"/>
  <c r="B35" i="265"/>
  <c r="J34" i="265"/>
  <c r="B34" i="265"/>
  <c r="J33" i="265"/>
  <c r="B33" i="265"/>
  <c r="J32" i="265"/>
  <c r="B32" i="265"/>
  <c r="J31" i="265"/>
  <c r="B31" i="265"/>
  <c r="J30" i="265"/>
  <c r="B30" i="265"/>
  <c r="J29" i="265"/>
  <c r="B29" i="265"/>
  <c r="J28" i="265"/>
  <c r="B28" i="265"/>
  <c r="J27" i="265"/>
  <c r="B27" i="265"/>
  <c r="J26" i="265"/>
  <c r="B26" i="265"/>
  <c r="J25" i="265"/>
  <c r="B25" i="265"/>
  <c r="J24" i="265"/>
  <c r="B24" i="265"/>
  <c r="J23" i="265"/>
  <c r="B23" i="265"/>
  <c r="J22" i="265"/>
  <c r="B22" i="265"/>
  <c r="J21" i="265"/>
  <c r="B21" i="265"/>
  <c r="J20" i="265"/>
  <c r="B20" i="265"/>
  <c r="J19" i="265"/>
  <c r="B19" i="265"/>
  <c r="J18" i="265"/>
  <c r="B18" i="265"/>
  <c r="J17" i="265"/>
  <c r="B17" i="265"/>
  <c r="J16" i="265"/>
  <c r="B16" i="265"/>
  <c r="J15" i="265"/>
  <c r="B15" i="265"/>
  <c r="L14" i="265"/>
  <c r="J14" i="265"/>
  <c r="B14" i="265"/>
  <c r="J13" i="265"/>
  <c r="B13" i="265"/>
  <c r="J12" i="265"/>
  <c r="B12" i="265"/>
  <c r="L11" i="265"/>
  <c r="J11" i="265"/>
  <c r="B11" i="265"/>
  <c r="J10" i="265"/>
  <c r="B10" i="265"/>
  <c r="J9" i="265"/>
  <c r="B9" i="265"/>
  <c r="L8" i="265"/>
  <c r="J8" i="265"/>
  <c r="B8" i="265"/>
  <c r="B7" i="265"/>
  <c r="J6" i="265"/>
  <c r="B6" i="265"/>
  <c r="L5" i="265"/>
  <c r="J5" i="265"/>
  <c r="B5" i="265"/>
  <c r="J4" i="265"/>
  <c r="B4" i="265"/>
  <c r="J100" i="264"/>
  <c r="B100" i="264"/>
  <c r="H100" i="264" s="1"/>
  <c r="J99" i="264"/>
  <c r="B99" i="264"/>
  <c r="H99" i="264" s="1"/>
  <c r="J98" i="264"/>
  <c r="B98" i="264"/>
  <c r="H98" i="264" s="1"/>
  <c r="J97" i="264"/>
  <c r="B97" i="264"/>
  <c r="H97" i="264" s="1"/>
  <c r="J96" i="264"/>
  <c r="B96" i="264"/>
  <c r="H96" i="264" s="1"/>
  <c r="J95" i="264"/>
  <c r="B95" i="264"/>
  <c r="H95" i="264" s="1"/>
  <c r="J94" i="264"/>
  <c r="B94" i="264"/>
  <c r="H94" i="264" s="1"/>
  <c r="J93" i="264"/>
  <c r="B93" i="264"/>
  <c r="H93" i="264" s="1"/>
  <c r="J92" i="264"/>
  <c r="B92" i="264"/>
  <c r="H92" i="264" s="1"/>
  <c r="J91" i="264"/>
  <c r="B91" i="264"/>
  <c r="H91" i="264" s="1"/>
  <c r="J90" i="264"/>
  <c r="B90" i="264"/>
  <c r="H90" i="264" s="1"/>
  <c r="J89" i="264"/>
  <c r="B89" i="264"/>
  <c r="H89" i="264" s="1"/>
  <c r="J88" i="264"/>
  <c r="B88" i="264"/>
  <c r="H88" i="264" s="1"/>
  <c r="J87" i="264"/>
  <c r="B87" i="264"/>
  <c r="H87" i="264" s="1"/>
  <c r="J86" i="264"/>
  <c r="B86" i="264"/>
  <c r="H86" i="264" s="1"/>
  <c r="J85" i="264"/>
  <c r="B85" i="264"/>
  <c r="H85" i="264" s="1"/>
  <c r="J84" i="264"/>
  <c r="B84" i="264"/>
  <c r="H84" i="264" s="1"/>
  <c r="J83" i="264"/>
  <c r="B83" i="264"/>
  <c r="H83" i="264" s="1"/>
  <c r="J82" i="264"/>
  <c r="B82" i="264"/>
  <c r="H82" i="264" s="1"/>
  <c r="J81" i="264"/>
  <c r="B81" i="264"/>
  <c r="H81" i="264" s="1"/>
  <c r="J80" i="264"/>
  <c r="B80" i="264"/>
  <c r="H80" i="264" s="1"/>
  <c r="J79" i="264"/>
  <c r="B79" i="264"/>
  <c r="H79" i="264" s="1"/>
  <c r="J78" i="264"/>
  <c r="B78" i="264"/>
  <c r="H78" i="264" s="1"/>
  <c r="J77" i="264"/>
  <c r="B77" i="264"/>
  <c r="H77" i="264" s="1"/>
  <c r="J76" i="264"/>
  <c r="B76" i="264"/>
  <c r="H76" i="264" s="1"/>
  <c r="J75" i="264"/>
  <c r="B75" i="264"/>
  <c r="H75" i="264" s="1"/>
  <c r="J74" i="264"/>
  <c r="B74" i="264"/>
  <c r="H74" i="264" s="1"/>
  <c r="J73" i="264"/>
  <c r="B73" i="264"/>
  <c r="H73" i="264" s="1"/>
  <c r="J72" i="264"/>
  <c r="B72" i="264"/>
  <c r="H72" i="264" s="1"/>
  <c r="J71" i="264"/>
  <c r="B71" i="264"/>
  <c r="H71" i="264" s="1"/>
  <c r="J70" i="264"/>
  <c r="B70" i="264"/>
  <c r="H70" i="264" s="1"/>
  <c r="J69" i="264"/>
  <c r="B69" i="264"/>
  <c r="H69" i="264" s="1"/>
  <c r="J68" i="264"/>
  <c r="B68" i="264"/>
  <c r="H68" i="264" s="1"/>
  <c r="J67" i="264"/>
  <c r="B67" i="264"/>
  <c r="H67" i="264" s="1"/>
  <c r="J66" i="264"/>
  <c r="B66" i="264"/>
  <c r="H66" i="264" s="1"/>
  <c r="J65" i="264"/>
  <c r="B65" i="264"/>
  <c r="H65" i="264" s="1"/>
  <c r="J64" i="264"/>
  <c r="B64" i="264"/>
  <c r="H64" i="264" s="1"/>
  <c r="J63" i="264"/>
  <c r="B63" i="264"/>
  <c r="H63" i="264" s="1"/>
  <c r="J62" i="264"/>
  <c r="B62" i="264"/>
  <c r="H62" i="264" s="1"/>
  <c r="J61" i="264"/>
  <c r="B61" i="264"/>
  <c r="H61" i="264" s="1"/>
  <c r="J60" i="264"/>
  <c r="B60" i="264"/>
  <c r="H60" i="264" s="1"/>
  <c r="J59" i="264"/>
  <c r="B59" i="264"/>
  <c r="H59" i="264" s="1"/>
  <c r="J58" i="264"/>
  <c r="B58" i="264"/>
  <c r="H58" i="264" s="1"/>
  <c r="J57" i="264"/>
  <c r="B57" i="264"/>
  <c r="H57" i="264" s="1"/>
  <c r="J56" i="264"/>
  <c r="B56" i="264"/>
  <c r="H56" i="264" s="1"/>
  <c r="J55" i="264"/>
  <c r="B55" i="264"/>
  <c r="H55" i="264" s="1"/>
  <c r="J54" i="264"/>
  <c r="B54" i="264"/>
  <c r="H54" i="264" s="1"/>
  <c r="J53" i="264"/>
  <c r="B53" i="264"/>
  <c r="H53" i="264" s="1"/>
  <c r="J52" i="264"/>
  <c r="B52" i="264"/>
  <c r="H52" i="264" s="1"/>
  <c r="J51" i="264"/>
  <c r="B51" i="264"/>
  <c r="H51" i="264" s="1"/>
  <c r="J50" i="264"/>
  <c r="B50" i="264"/>
  <c r="H50" i="264" s="1"/>
  <c r="J49" i="264"/>
  <c r="B49" i="264"/>
  <c r="H49" i="264" s="1"/>
  <c r="J48" i="264"/>
  <c r="B48" i="264"/>
  <c r="H48" i="264" s="1"/>
  <c r="J47" i="264"/>
  <c r="B47" i="264"/>
  <c r="H47" i="264" s="1"/>
  <c r="J46" i="264"/>
  <c r="B46" i="264"/>
  <c r="H46" i="264" s="1"/>
  <c r="J45" i="264"/>
  <c r="B45" i="264"/>
  <c r="H45" i="264" s="1"/>
  <c r="J44" i="264"/>
  <c r="B44" i="264"/>
  <c r="H44" i="264" s="1"/>
  <c r="J43" i="264"/>
  <c r="B43" i="264"/>
  <c r="J42" i="264"/>
  <c r="B42" i="264"/>
  <c r="J41" i="264"/>
  <c r="B41" i="264"/>
  <c r="J40" i="264"/>
  <c r="B40" i="264"/>
  <c r="J39" i="264"/>
  <c r="B39" i="264"/>
  <c r="J38" i="264"/>
  <c r="B38" i="264"/>
  <c r="J37" i="264"/>
  <c r="B37" i="264"/>
  <c r="J36" i="264"/>
  <c r="B36" i="264"/>
  <c r="J35" i="264"/>
  <c r="B35" i="264"/>
  <c r="J34" i="264"/>
  <c r="B34" i="264"/>
  <c r="J33" i="264"/>
  <c r="B33" i="264"/>
  <c r="J32" i="264"/>
  <c r="B32" i="264"/>
  <c r="J31" i="264"/>
  <c r="B31" i="264"/>
  <c r="J30" i="264"/>
  <c r="B30" i="264"/>
  <c r="J29" i="264"/>
  <c r="B29" i="264"/>
  <c r="J28" i="264"/>
  <c r="B28" i="264"/>
  <c r="J27" i="264"/>
  <c r="B27" i="264"/>
  <c r="J26" i="264"/>
  <c r="B26" i="264"/>
  <c r="J25" i="264"/>
  <c r="B25" i="264"/>
  <c r="J24" i="264"/>
  <c r="B24" i="264"/>
  <c r="J23" i="264"/>
  <c r="B23" i="264"/>
  <c r="J22" i="264"/>
  <c r="B22" i="264"/>
  <c r="J21" i="264"/>
  <c r="B21" i="264"/>
  <c r="J20" i="264"/>
  <c r="B20" i="264"/>
  <c r="J19" i="264"/>
  <c r="B19" i="264"/>
  <c r="J18" i="264"/>
  <c r="B18" i="264"/>
  <c r="J17" i="264"/>
  <c r="B17" i="264"/>
  <c r="J16" i="264"/>
  <c r="B16" i="264"/>
  <c r="J15" i="264"/>
  <c r="B15" i="264"/>
  <c r="L14" i="264"/>
  <c r="J14" i="264"/>
  <c r="B14" i="264"/>
  <c r="J13" i="264"/>
  <c r="B13" i="264"/>
  <c r="J12" i="264"/>
  <c r="B12" i="264"/>
  <c r="L11" i="264"/>
  <c r="J11" i="264"/>
  <c r="B11" i="264"/>
  <c r="J10" i="264"/>
  <c r="B10" i="264"/>
  <c r="J9" i="264"/>
  <c r="B9" i="264"/>
  <c r="L8" i="264"/>
  <c r="J8" i="264"/>
  <c r="B8" i="264"/>
  <c r="B7" i="264"/>
  <c r="J6" i="264"/>
  <c r="B6" i="264"/>
  <c r="L5" i="264"/>
  <c r="B5" i="264"/>
  <c r="B4" i="264"/>
  <c r="J100" i="263"/>
  <c r="B100" i="263"/>
  <c r="H100" i="263" s="1"/>
  <c r="J99" i="263"/>
  <c r="B99" i="263"/>
  <c r="H99" i="263" s="1"/>
  <c r="J98" i="263"/>
  <c r="B98" i="263"/>
  <c r="H98" i="263" s="1"/>
  <c r="J97" i="263"/>
  <c r="B97" i="263"/>
  <c r="H97" i="263" s="1"/>
  <c r="J96" i="263"/>
  <c r="B96" i="263"/>
  <c r="H96" i="263" s="1"/>
  <c r="J95" i="263"/>
  <c r="B95" i="263"/>
  <c r="H95" i="263" s="1"/>
  <c r="J94" i="263"/>
  <c r="B94" i="263"/>
  <c r="H94" i="263" s="1"/>
  <c r="J93" i="263"/>
  <c r="B93" i="263"/>
  <c r="H93" i="263" s="1"/>
  <c r="J92" i="263"/>
  <c r="B92" i="263"/>
  <c r="H92" i="263" s="1"/>
  <c r="J91" i="263"/>
  <c r="B91" i="263"/>
  <c r="H91" i="263" s="1"/>
  <c r="J90" i="263"/>
  <c r="B90" i="263"/>
  <c r="H90" i="263" s="1"/>
  <c r="J89" i="263"/>
  <c r="B89" i="263"/>
  <c r="H89" i="263" s="1"/>
  <c r="J88" i="263"/>
  <c r="B88" i="263"/>
  <c r="H88" i="263" s="1"/>
  <c r="J87" i="263"/>
  <c r="B87" i="263"/>
  <c r="H87" i="263" s="1"/>
  <c r="J86" i="263"/>
  <c r="B86" i="263"/>
  <c r="H86" i="263" s="1"/>
  <c r="J85" i="263"/>
  <c r="B85" i="263"/>
  <c r="H85" i="263" s="1"/>
  <c r="J84" i="263"/>
  <c r="B84" i="263"/>
  <c r="H84" i="263" s="1"/>
  <c r="J83" i="263"/>
  <c r="B83" i="263"/>
  <c r="H83" i="263" s="1"/>
  <c r="J82" i="263"/>
  <c r="B82" i="263"/>
  <c r="H82" i="263" s="1"/>
  <c r="J81" i="263"/>
  <c r="B81" i="263"/>
  <c r="H81" i="263" s="1"/>
  <c r="J80" i="263"/>
  <c r="B80" i="263"/>
  <c r="H80" i="263" s="1"/>
  <c r="J79" i="263"/>
  <c r="B79" i="263"/>
  <c r="H79" i="263" s="1"/>
  <c r="J78" i="263"/>
  <c r="B78" i="263"/>
  <c r="H78" i="263" s="1"/>
  <c r="J77" i="263"/>
  <c r="B77" i="263"/>
  <c r="H77" i="263" s="1"/>
  <c r="J76" i="263"/>
  <c r="B76" i="263"/>
  <c r="H76" i="263" s="1"/>
  <c r="J75" i="263"/>
  <c r="B75" i="263"/>
  <c r="H75" i="263" s="1"/>
  <c r="J74" i="263"/>
  <c r="B74" i="263"/>
  <c r="H74" i="263" s="1"/>
  <c r="J73" i="263"/>
  <c r="B73" i="263"/>
  <c r="H73" i="263" s="1"/>
  <c r="J72" i="263"/>
  <c r="B72" i="263"/>
  <c r="H72" i="263" s="1"/>
  <c r="J71" i="263"/>
  <c r="B71" i="263"/>
  <c r="H71" i="263" s="1"/>
  <c r="J70" i="263"/>
  <c r="B70" i="263"/>
  <c r="H70" i="263" s="1"/>
  <c r="J69" i="263"/>
  <c r="B69" i="263"/>
  <c r="H69" i="263" s="1"/>
  <c r="J68" i="263"/>
  <c r="B68" i="263"/>
  <c r="H68" i="263" s="1"/>
  <c r="J67" i="263"/>
  <c r="B67" i="263"/>
  <c r="H67" i="263" s="1"/>
  <c r="J66" i="263"/>
  <c r="B66" i="263"/>
  <c r="H66" i="263" s="1"/>
  <c r="J65" i="263"/>
  <c r="B65" i="263"/>
  <c r="H65" i="263" s="1"/>
  <c r="J64" i="263"/>
  <c r="B64" i="263"/>
  <c r="H64" i="263" s="1"/>
  <c r="J63" i="263"/>
  <c r="B63" i="263"/>
  <c r="H63" i="263" s="1"/>
  <c r="J62" i="263"/>
  <c r="B62" i="263"/>
  <c r="H62" i="263" s="1"/>
  <c r="J61" i="263"/>
  <c r="B61" i="263"/>
  <c r="H61" i="263" s="1"/>
  <c r="J60" i="263"/>
  <c r="B60" i="263"/>
  <c r="H60" i="263" s="1"/>
  <c r="J59" i="263"/>
  <c r="B59" i="263"/>
  <c r="H59" i="263" s="1"/>
  <c r="J58" i="263"/>
  <c r="B58" i="263"/>
  <c r="H58" i="263" s="1"/>
  <c r="J57" i="263"/>
  <c r="B57" i="263"/>
  <c r="H57" i="263" s="1"/>
  <c r="J56" i="263"/>
  <c r="B56" i="263"/>
  <c r="H56" i="263" s="1"/>
  <c r="J55" i="263"/>
  <c r="B55" i="263"/>
  <c r="H55" i="263" s="1"/>
  <c r="J54" i="263"/>
  <c r="B54" i="263"/>
  <c r="H54" i="263" s="1"/>
  <c r="J53" i="263"/>
  <c r="B53" i="263"/>
  <c r="H53" i="263" s="1"/>
  <c r="J52" i="263"/>
  <c r="B52" i="263"/>
  <c r="H52" i="263" s="1"/>
  <c r="J51" i="263"/>
  <c r="B51" i="263"/>
  <c r="H51" i="263" s="1"/>
  <c r="J50" i="263"/>
  <c r="B50" i="263"/>
  <c r="H50" i="263" s="1"/>
  <c r="J49" i="263"/>
  <c r="B49" i="263"/>
  <c r="H49" i="263" s="1"/>
  <c r="J48" i="263"/>
  <c r="B48" i="263"/>
  <c r="H48" i="263" s="1"/>
  <c r="J47" i="263"/>
  <c r="B47" i="263"/>
  <c r="H47" i="263" s="1"/>
  <c r="J46" i="263"/>
  <c r="B46" i="263"/>
  <c r="H46" i="263" s="1"/>
  <c r="J45" i="263"/>
  <c r="B45" i="263"/>
  <c r="H45" i="263" s="1"/>
  <c r="J44" i="263"/>
  <c r="B44" i="263"/>
  <c r="H44" i="263" s="1"/>
  <c r="J43" i="263"/>
  <c r="B43" i="263"/>
  <c r="J42" i="263"/>
  <c r="B42" i="263"/>
  <c r="J41" i="263"/>
  <c r="B41" i="263"/>
  <c r="J40" i="263"/>
  <c r="B40" i="263"/>
  <c r="J39" i="263"/>
  <c r="B39" i="263"/>
  <c r="J38" i="263"/>
  <c r="B38" i="263"/>
  <c r="J37" i="263"/>
  <c r="B37" i="263"/>
  <c r="J36" i="263"/>
  <c r="B36" i="263"/>
  <c r="J35" i="263"/>
  <c r="B35" i="263"/>
  <c r="J34" i="263"/>
  <c r="B34" i="263"/>
  <c r="J33" i="263"/>
  <c r="B33" i="263"/>
  <c r="J32" i="263"/>
  <c r="B32" i="263"/>
  <c r="J31" i="263"/>
  <c r="B31" i="263"/>
  <c r="J30" i="263"/>
  <c r="B30" i="263"/>
  <c r="J29" i="263"/>
  <c r="B29" i="263"/>
  <c r="J28" i="263"/>
  <c r="B28" i="263"/>
  <c r="J27" i="263"/>
  <c r="B27" i="263"/>
  <c r="J26" i="263"/>
  <c r="B26" i="263"/>
  <c r="J25" i="263"/>
  <c r="B25" i="263"/>
  <c r="J24" i="263"/>
  <c r="B24" i="263"/>
  <c r="J23" i="263"/>
  <c r="B23" i="263"/>
  <c r="J22" i="263"/>
  <c r="B22" i="263"/>
  <c r="J21" i="263"/>
  <c r="B21" i="263"/>
  <c r="J20" i="263"/>
  <c r="B20" i="263"/>
  <c r="J19" i="263"/>
  <c r="B19" i="263"/>
  <c r="J18" i="263"/>
  <c r="B18" i="263"/>
  <c r="J17" i="263"/>
  <c r="B17" i="263"/>
  <c r="J16" i="263"/>
  <c r="B16" i="263"/>
  <c r="J15" i="263"/>
  <c r="B15" i="263"/>
  <c r="L14" i="263"/>
  <c r="J14" i="263"/>
  <c r="B14" i="263"/>
  <c r="J13" i="263"/>
  <c r="B13" i="263"/>
  <c r="J12" i="263"/>
  <c r="B12" i="263"/>
  <c r="L11" i="263"/>
  <c r="J11" i="263"/>
  <c r="B11" i="263"/>
  <c r="B10" i="263"/>
  <c r="J9" i="263"/>
  <c r="B9" i="263"/>
  <c r="L8" i="263"/>
  <c r="B8" i="263"/>
  <c r="B7" i="263"/>
  <c r="B6" i="263"/>
  <c r="L5" i="263"/>
  <c r="B5" i="263"/>
  <c r="J4" i="263"/>
  <c r="B4" i="263"/>
  <c r="J100" i="262"/>
  <c r="B100" i="262"/>
  <c r="H100" i="262" s="1"/>
  <c r="J99" i="262"/>
  <c r="B99" i="262"/>
  <c r="H99" i="262" s="1"/>
  <c r="J98" i="262"/>
  <c r="B98" i="262"/>
  <c r="H98" i="262" s="1"/>
  <c r="J97" i="262"/>
  <c r="B97" i="262"/>
  <c r="H97" i="262" s="1"/>
  <c r="J96" i="262"/>
  <c r="B96" i="262"/>
  <c r="H96" i="262" s="1"/>
  <c r="J95" i="262"/>
  <c r="B95" i="262"/>
  <c r="H95" i="262" s="1"/>
  <c r="J94" i="262"/>
  <c r="B94" i="262"/>
  <c r="H94" i="262" s="1"/>
  <c r="J93" i="262"/>
  <c r="B93" i="262"/>
  <c r="H93" i="262" s="1"/>
  <c r="J92" i="262"/>
  <c r="B92" i="262"/>
  <c r="H92" i="262" s="1"/>
  <c r="J91" i="262"/>
  <c r="B91" i="262"/>
  <c r="H91" i="262" s="1"/>
  <c r="J90" i="262"/>
  <c r="B90" i="262"/>
  <c r="H90" i="262" s="1"/>
  <c r="J89" i="262"/>
  <c r="B89" i="262"/>
  <c r="H89" i="262" s="1"/>
  <c r="J88" i="262"/>
  <c r="B88" i="262"/>
  <c r="H88" i="262" s="1"/>
  <c r="J87" i="262"/>
  <c r="B87" i="262"/>
  <c r="H87" i="262" s="1"/>
  <c r="J86" i="262"/>
  <c r="B86" i="262"/>
  <c r="H86" i="262" s="1"/>
  <c r="J85" i="262"/>
  <c r="B85" i="262"/>
  <c r="H85" i="262" s="1"/>
  <c r="J84" i="262"/>
  <c r="B84" i="262"/>
  <c r="H84" i="262" s="1"/>
  <c r="J83" i="262"/>
  <c r="B83" i="262"/>
  <c r="H83" i="262" s="1"/>
  <c r="J82" i="262"/>
  <c r="B82" i="262"/>
  <c r="H82" i="262" s="1"/>
  <c r="J81" i="262"/>
  <c r="B81" i="262"/>
  <c r="H81" i="262" s="1"/>
  <c r="J80" i="262"/>
  <c r="B80" i="262"/>
  <c r="H80" i="262" s="1"/>
  <c r="J79" i="262"/>
  <c r="B79" i="262"/>
  <c r="H79" i="262" s="1"/>
  <c r="J78" i="262"/>
  <c r="B78" i="262"/>
  <c r="H78" i="262" s="1"/>
  <c r="J77" i="262"/>
  <c r="B77" i="262"/>
  <c r="H77" i="262" s="1"/>
  <c r="J76" i="262"/>
  <c r="B76" i="262"/>
  <c r="H76" i="262" s="1"/>
  <c r="J75" i="262"/>
  <c r="B75" i="262"/>
  <c r="H75" i="262" s="1"/>
  <c r="J74" i="262"/>
  <c r="B74" i="262"/>
  <c r="H74" i="262" s="1"/>
  <c r="J73" i="262"/>
  <c r="B73" i="262"/>
  <c r="H73" i="262" s="1"/>
  <c r="J72" i="262"/>
  <c r="B72" i="262"/>
  <c r="H72" i="262" s="1"/>
  <c r="J71" i="262"/>
  <c r="B71" i="262"/>
  <c r="H71" i="262" s="1"/>
  <c r="J70" i="262"/>
  <c r="B70" i="262"/>
  <c r="H70" i="262" s="1"/>
  <c r="J69" i="262"/>
  <c r="B69" i="262"/>
  <c r="H69" i="262" s="1"/>
  <c r="J68" i="262"/>
  <c r="B68" i="262"/>
  <c r="H68" i="262" s="1"/>
  <c r="J67" i="262"/>
  <c r="B67" i="262"/>
  <c r="H67" i="262" s="1"/>
  <c r="J66" i="262"/>
  <c r="B66" i="262"/>
  <c r="H66" i="262" s="1"/>
  <c r="J65" i="262"/>
  <c r="B65" i="262"/>
  <c r="H65" i="262" s="1"/>
  <c r="J64" i="262"/>
  <c r="B64" i="262"/>
  <c r="H64" i="262" s="1"/>
  <c r="J63" i="262"/>
  <c r="B63" i="262"/>
  <c r="H63" i="262" s="1"/>
  <c r="J62" i="262"/>
  <c r="B62" i="262"/>
  <c r="H62" i="262" s="1"/>
  <c r="J61" i="262"/>
  <c r="B61" i="262"/>
  <c r="H61" i="262" s="1"/>
  <c r="J60" i="262"/>
  <c r="B60" i="262"/>
  <c r="H60" i="262" s="1"/>
  <c r="J59" i="262"/>
  <c r="B59" i="262"/>
  <c r="H59" i="262" s="1"/>
  <c r="J58" i="262"/>
  <c r="B58" i="262"/>
  <c r="H58" i="262" s="1"/>
  <c r="J57" i="262"/>
  <c r="B57" i="262"/>
  <c r="H57" i="262" s="1"/>
  <c r="J56" i="262"/>
  <c r="B56" i="262"/>
  <c r="H56" i="262" s="1"/>
  <c r="J55" i="262"/>
  <c r="B55" i="262"/>
  <c r="H55" i="262" s="1"/>
  <c r="J54" i="262"/>
  <c r="B54" i="262"/>
  <c r="H54" i="262" s="1"/>
  <c r="J53" i="262"/>
  <c r="B53" i="262"/>
  <c r="H53" i="262" s="1"/>
  <c r="J52" i="262"/>
  <c r="B52" i="262"/>
  <c r="H52" i="262" s="1"/>
  <c r="J51" i="262"/>
  <c r="B51" i="262"/>
  <c r="H51" i="262" s="1"/>
  <c r="J50" i="262"/>
  <c r="B50" i="262"/>
  <c r="H50" i="262" s="1"/>
  <c r="J49" i="262"/>
  <c r="B49" i="262"/>
  <c r="H49" i="262" s="1"/>
  <c r="J48" i="262"/>
  <c r="B48" i="262"/>
  <c r="H48" i="262" s="1"/>
  <c r="J47" i="262"/>
  <c r="B47" i="262"/>
  <c r="H47" i="262" s="1"/>
  <c r="J46" i="262"/>
  <c r="B46" i="262"/>
  <c r="H46" i="262" s="1"/>
  <c r="J45" i="262"/>
  <c r="B45" i="262"/>
  <c r="H45" i="262" s="1"/>
  <c r="J44" i="262"/>
  <c r="B44" i="262"/>
  <c r="H44" i="262" s="1"/>
  <c r="J43" i="262"/>
  <c r="B43" i="262"/>
  <c r="J42" i="262"/>
  <c r="B42" i="262"/>
  <c r="J41" i="262"/>
  <c r="B41" i="262"/>
  <c r="J40" i="262"/>
  <c r="B40" i="262"/>
  <c r="J39" i="262"/>
  <c r="B39" i="262"/>
  <c r="J38" i="262"/>
  <c r="B38" i="262"/>
  <c r="J37" i="262"/>
  <c r="B37" i="262"/>
  <c r="J36" i="262"/>
  <c r="B36" i="262"/>
  <c r="J35" i="262"/>
  <c r="B35" i="262"/>
  <c r="J34" i="262"/>
  <c r="B34" i="262"/>
  <c r="J33" i="262"/>
  <c r="B33" i="262"/>
  <c r="J32" i="262"/>
  <c r="B32" i="262"/>
  <c r="J31" i="262"/>
  <c r="B31" i="262"/>
  <c r="J30" i="262"/>
  <c r="B30" i="262"/>
  <c r="J29" i="262"/>
  <c r="B29" i="262"/>
  <c r="J28" i="262"/>
  <c r="B28" i="262"/>
  <c r="J27" i="262"/>
  <c r="B27" i="262"/>
  <c r="J26" i="262"/>
  <c r="B26" i="262"/>
  <c r="J25" i="262"/>
  <c r="B25" i="262"/>
  <c r="J24" i="262"/>
  <c r="B24" i="262"/>
  <c r="J23" i="262"/>
  <c r="B23" i="262"/>
  <c r="J22" i="262"/>
  <c r="B22" i="262"/>
  <c r="J21" i="262"/>
  <c r="B21" i="262"/>
  <c r="J20" i="262"/>
  <c r="B20" i="262"/>
  <c r="J19" i="262"/>
  <c r="B19" i="262"/>
  <c r="J18" i="262"/>
  <c r="B18" i="262"/>
  <c r="J17" i="262"/>
  <c r="B17" i="262"/>
  <c r="J16" i="262"/>
  <c r="B16" i="262"/>
  <c r="J15" i="262"/>
  <c r="B15" i="262"/>
  <c r="L14" i="262"/>
  <c r="J14" i="262"/>
  <c r="B14" i="262"/>
  <c r="B13" i="262"/>
  <c r="B12" i="262"/>
  <c r="L11" i="262"/>
  <c r="B11" i="262"/>
  <c r="B10" i="262"/>
  <c r="B9" i="262"/>
  <c r="L8" i="262"/>
  <c r="B8" i="262"/>
  <c r="B7" i="262"/>
  <c r="B6" i="262"/>
  <c r="L5" i="262"/>
  <c r="B5" i="262"/>
  <c r="B4" i="262"/>
  <c r="J100" i="261"/>
  <c r="B100" i="261"/>
  <c r="H100" i="261" s="1"/>
  <c r="J99" i="261"/>
  <c r="B99" i="261"/>
  <c r="H99" i="261" s="1"/>
  <c r="J98" i="261"/>
  <c r="B98" i="261"/>
  <c r="H98" i="261" s="1"/>
  <c r="J97" i="261"/>
  <c r="B97" i="261"/>
  <c r="H97" i="261" s="1"/>
  <c r="J96" i="261"/>
  <c r="B96" i="261"/>
  <c r="H96" i="261" s="1"/>
  <c r="J95" i="261"/>
  <c r="B95" i="261"/>
  <c r="H95" i="261" s="1"/>
  <c r="J94" i="261"/>
  <c r="B94" i="261"/>
  <c r="H94" i="261" s="1"/>
  <c r="J93" i="261"/>
  <c r="B93" i="261"/>
  <c r="H93" i="261" s="1"/>
  <c r="J92" i="261"/>
  <c r="B92" i="261"/>
  <c r="H92" i="261" s="1"/>
  <c r="J91" i="261"/>
  <c r="B91" i="261"/>
  <c r="H91" i="261" s="1"/>
  <c r="J90" i="261"/>
  <c r="B90" i="261"/>
  <c r="H90" i="261" s="1"/>
  <c r="J89" i="261"/>
  <c r="B89" i="261"/>
  <c r="H89" i="261" s="1"/>
  <c r="J88" i="261"/>
  <c r="B88" i="261"/>
  <c r="H88" i="261" s="1"/>
  <c r="J87" i="261"/>
  <c r="B87" i="261"/>
  <c r="H87" i="261" s="1"/>
  <c r="J86" i="261"/>
  <c r="B86" i="261"/>
  <c r="H86" i="261" s="1"/>
  <c r="J85" i="261"/>
  <c r="B85" i="261"/>
  <c r="H85" i="261" s="1"/>
  <c r="J84" i="261"/>
  <c r="B84" i="261"/>
  <c r="H84" i="261" s="1"/>
  <c r="J83" i="261"/>
  <c r="B83" i="261"/>
  <c r="H83" i="261" s="1"/>
  <c r="J82" i="261"/>
  <c r="B82" i="261"/>
  <c r="H82" i="261" s="1"/>
  <c r="J81" i="261"/>
  <c r="B81" i="261"/>
  <c r="H81" i="261" s="1"/>
  <c r="J80" i="261"/>
  <c r="B80" i="261"/>
  <c r="H80" i="261" s="1"/>
  <c r="J79" i="261"/>
  <c r="B79" i="261"/>
  <c r="H79" i="261" s="1"/>
  <c r="J78" i="261"/>
  <c r="B78" i="261"/>
  <c r="H78" i="261" s="1"/>
  <c r="J77" i="261"/>
  <c r="B77" i="261"/>
  <c r="H77" i="261" s="1"/>
  <c r="J76" i="261"/>
  <c r="B76" i="261"/>
  <c r="H76" i="261" s="1"/>
  <c r="J75" i="261"/>
  <c r="B75" i="261"/>
  <c r="H75" i="261" s="1"/>
  <c r="J74" i="261"/>
  <c r="B74" i="261"/>
  <c r="H74" i="261" s="1"/>
  <c r="J73" i="261"/>
  <c r="B73" i="261"/>
  <c r="H73" i="261" s="1"/>
  <c r="J72" i="261"/>
  <c r="B72" i="261"/>
  <c r="H72" i="261" s="1"/>
  <c r="J71" i="261"/>
  <c r="B71" i="261"/>
  <c r="H71" i="261" s="1"/>
  <c r="J70" i="261"/>
  <c r="B70" i="261"/>
  <c r="H70" i="261" s="1"/>
  <c r="J69" i="261"/>
  <c r="B69" i="261"/>
  <c r="H69" i="261" s="1"/>
  <c r="J68" i="261"/>
  <c r="B68" i="261"/>
  <c r="H68" i="261" s="1"/>
  <c r="J67" i="261"/>
  <c r="B67" i="261"/>
  <c r="H67" i="261" s="1"/>
  <c r="J66" i="261"/>
  <c r="B66" i="261"/>
  <c r="H66" i="261" s="1"/>
  <c r="J65" i="261"/>
  <c r="B65" i="261"/>
  <c r="H65" i="261" s="1"/>
  <c r="J64" i="261"/>
  <c r="B64" i="261"/>
  <c r="H64" i="261" s="1"/>
  <c r="J63" i="261"/>
  <c r="B63" i="261"/>
  <c r="H63" i="261" s="1"/>
  <c r="J62" i="261"/>
  <c r="B62" i="261"/>
  <c r="H62" i="261" s="1"/>
  <c r="J61" i="261"/>
  <c r="B61" i="261"/>
  <c r="H61" i="261" s="1"/>
  <c r="J60" i="261"/>
  <c r="B60" i="261"/>
  <c r="H60" i="261" s="1"/>
  <c r="J59" i="261"/>
  <c r="B59" i="261"/>
  <c r="H59" i="261" s="1"/>
  <c r="J58" i="261"/>
  <c r="B58" i="261"/>
  <c r="H58" i="261" s="1"/>
  <c r="J57" i="261"/>
  <c r="B57" i="261"/>
  <c r="H57" i="261" s="1"/>
  <c r="J56" i="261"/>
  <c r="B56" i="261"/>
  <c r="H56" i="261" s="1"/>
  <c r="J55" i="261"/>
  <c r="B55" i="261"/>
  <c r="H55" i="261" s="1"/>
  <c r="J54" i="261"/>
  <c r="B54" i="261"/>
  <c r="H54" i="261" s="1"/>
  <c r="J53" i="261"/>
  <c r="B53" i="261"/>
  <c r="H53" i="261" s="1"/>
  <c r="J52" i="261"/>
  <c r="B52" i="261"/>
  <c r="H52" i="261" s="1"/>
  <c r="J51" i="261"/>
  <c r="B51" i="261"/>
  <c r="H51" i="261" s="1"/>
  <c r="J50" i="261"/>
  <c r="B50" i="261"/>
  <c r="H50" i="261" s="1"/>
  <c r="J49" i="261"/>
  <c r="B49" i="261"/>
  <c r="H49" i="261" s="1"/>
  <c r="J48" i="261"/>
  <c r="B48" i="261"/>
  <c r="H48" i="261" s="1"/>
  <c r="J47" i="261"/>
  <c r="B47" i="261"/>
  <c r="H47" i="261" s="1"/>
  <c r="J46" i="261"/>
  <c r="B46" i="261"/>
  <c r="H46" i="261" s="1"/>
  <c r="J45" i="261"/>
  <c r="B45" i="261"/>
  <c r="H45" i="261" s="1"/>
  <c r="J44" i="261"/>
  <c r="B44" i="261"/>
  <c r="H44" i="261" s="1"/>
  <c r="J43" i="261"/>
  <c r="B43" i="261"/>
  <c r="J42" i="261"/>
  <c r="B42" i="261"/>
  <c r="J41" i="261"/>
  <c r="B41" i="261"/>
  <c r="J40" i="261"/>
  <c r="B40" i="261"/>
  <c r="J39" i="261"/>
  <c r="B39" i="261"/>
  <c r="J38" i="261"/>
  <c r="B38" i="261"/>
  <c r="J37" i="261"/>
  <c r="B37" i="261"/>
  <c r="J36" i="261"/>
  <c r="B36" i="261"/>
  <c r="J35" i="261"/>
  <c r="B35" i="261"/>
  <c r="J34" i="261"/>
  <c r="B34" i="261"/>
  <c r="J33" i="261"/>
  <c r="B33" i="261"/>
  <c r="J32" i="261"/>
  <c r="B32" i="261"/>
  <c r="J31" i="261"/>
  <c r="B31" i="261"/>
  <c r="J30" i="261"/>
  <c r="B30" i="261"/>
  <c r="J29" i="261"/>
  <c r="B29" i="261"/>
  <c r="J28" i="261"/>
  <c r="B28" i="261"/>
  <c r="J27" i="261"/>
  <c r="B27" i="261"/>
  <c r="J26" i="261"/>
  <c r="B26" i="261"/>
  <c r="J25" i="261"/>
  <c r="B25" i="261"/>
  <c r="J24" i="261"/>
  <c r="B24" i="261"/>
  <c r="J23" i="261"/>
  <c r="B23" i="261"/>
  <c r="J22" i="261"/>
  <c r="B22" i="261"/>
  <c r="J21" i="261"/>
  <c r="B21" i="261"/>
  <c r="J20" i="261"/>
  <c r="B20" i="261"/>
  <c r="J19" i="261"/>
  <c r="B19" i="261"/>
  <c r="J18" i="261"/>
  <c r="B18" i="261"/>
  <c r="J17" i="261"/>
  <c r="B17" i="261"/>
  <c r="J16" i="261"/>
  <c r="B16" i="261"/>
  <c r="J15" i="261"/>
  <c r="B15" i="261"/>
  <c r="L14" i="261"/>
  <c r="J14" i="261"/>
  <c r="B14" i="261"/>
  <c r="B13" i="261"/>
  <c r="B12" i="261"/>
  <c r="L11" i="261"/>
  <c r="B11" i="261"/>
  <c r="J10" i="261"/>
  <c r="B10" i="261"/>
  <c r="J9" i="261"/>
  <c r="B9" i="261"/>
  <c r="L8" i="261"/>
  <c r="B8" i="261"/>
  <c r="B7" i="261"/>
  <c r="B6" i="261"/>
  <c r="L5" i="261"/>
  <c r="B5" i="261"/>
  <c r="B4" i="261"/>
  <c r="J100" i="260"/>
  <c r="B100" i="260"/>
  <c r="H100" i="260" s="1"/>
  <c r="J99" i="260"/>
  <c r="B99" i="260"/>
  <c r="H99" i="260" s="1"/>
  <c r="J98" i="260"/>
  <c r="B98" i="260"/>
  <c r="H98" i="260" s="1"/>
  <c r="J97" i="260"/>
  <c r="B97" i="260"/>
  <c r="H97" i="260" s="1"/>
  <c r="J96" i="260"/>
  <c r="B96" i="260"/>
  <c r="H96" i="260" s="1"/>
  <c r="J95" i="260"/>
  <c r="B95" i="260"/>
  <c r="H95" i="260" s="1"/>
  <c r="J94" i="260"/>
  <c r="B94" i="260"/>
  <c r="H94" i="260" s="1"/>
  <c r="J93" i="260"/>
  <c r="B93" i="260"/>
  <c r="H93" i="260" s="1"/>
  <c r="J92" i="260"/>
  <c r="B92" i="260"/>
  <c r="H92" i="260" s="1"/>
  <c r="J91" i="260"/>
  <c r="B91" i="260"/>
  <c r="H91" i="260" s="1"/>
  <c r="J90" i="260"/>
  <c r="B90" i="260"/>
  <c r="H90" i="260" s="1"/>
  <c r="J89" i="260"/>
  <c r="B89" i="260"/>
  <c r="H89" i="260" s="1"/>
  <c r="J88" i="260"/>
  <c r="B88" i="260"/>
  <c r="H88" i="260" s="1"/>
  <c r="J87" i="260"/>
  <c r="B87" i="260"/>
  <c r="H87" i="260" s="1"/>
  <c r="J86" i="260"/>
  <c r="B86" i="260"/>
  <c r="H86" i="260" s="1"/>
  <c r="J85" i="260"/>
  <c r="B85" i="260"/>
  <c r="H85" i="260" s="1"/>
  <c r="J84" i="260"/>
  <c r="B84" i="260"/>
  <c r="H84" i="260" s="1"/>
  <c r="J83" i="260"/>
  <c r="B83" i="260"/>
  <c r="H83" i="260" s="1"/>
  <c r="J82" i="260"/>
  <c r="B82" i="260"/>
  <c r="H82" i="260" s="1"/>
  <c r="J81" i="260"/>
  <c r="B81" i="260"/>
  <c r="H81" i="260" s="1"/>
  <c r="J80" i="260"/>
  <c r="B80" i="260"/>
  <c r="H80" i="260" s="1"/>
  <c r="J79" i="260"/>
  <c r="B79" i="260"/>
  <c r="H79" i="260" s="1"/>
  <c r="J78" i="260"/>
  <c r="B78" i="260"/>
  <c r="H78" i="260" s="1"/>
  <c r="J77" i="260"/>
  <c r="B77" i="260"/>
  <c r="H77" i="260" s="1"/>
  <c r="J76" i="260"/>
  <c r="B76" i="260"/>
  <c r="H76" i="260" s="1"/>
  <c r="J75" i="260"/>
  <c r="B75" i="260"/>
  <c r="H75" i="260" s="1"/>
  <c r="J74" i="260"/>
  <c r="B74" i="260"/>
  <c r="H74" i="260" s="1"/>
  <c r="J73" i="260"/>
  <c r="B73" i="260"/>
  <c r="H73" i="260" s="1"/>
  <c r="J72" i="260"/>
  <c r="B72" i="260"/>
  <c r="H72" i="260" s="1"/>
  <c r="J71" i="260"/>
  <c r="B71" i="260"/>
  <c r="H71" i="260" s="1"/>
  <c r="J70" i="260"/>
  <c r="B70" i="260"/>
  <c r="H70" i="260" s="1"/>
  <c r="J69" i="260"/>
  <c r="B69" i="260"/>
  <c r="H69" i="260" s="1"/>
  <c r="J68" i="260"/>
  <c r="B68" i="260"/>
  <c r="H68" i="260" s="1"/>
  <c r="J67" i="260"/>
  <c r="B67" i="260"/>
  <c r="H67" i="260" s="1"/>
  <c r="J66" i="260"/>
  <c r="B66" i="260"/>
  <c r="H66" i="260" s="1"/>
  <c r="J65" i="260"/>
  <c r="B65" i="260"/>
  <c r="H65" i="260" s="1"/>
  <c r="J64" i="260"/>
  <c r="B64" i="260"/>
  <c r="H64" i="260" s="1"/>
  <c r="J63" i="260"/>
  <c r="B63" i="260"/>
  <c r="H63" i="260" s="1"/>
  <c r="J62" i="260"/>
  <c r="B62" i="260"/>
  <c r="H62" i="260" s="1"/>
  <c r="J61" i="260"/>
  <c r="B61" i="260"/>
  <c r="H61" i="260" s="1"/>
  <c r="J60" i="260"/>
  <c r="B60" i="260"/>
  <c r="H60" i="260" s="1"/>
  <c r="J59" i="260"/>
  <c r="B59" i="260"/>
  <c r="H59" i="260" s="1"/>
  <c r="J58" i="260"/>
  <c r="B58" i="260"/>
  <c r="H58" i="260" s="1"/>
  <c r="J57" i="260"/>
  <c r="B57" i="260"/>
  <c r="H57" i="260" s="1"/>
  <c r="J56" i="260"/>
  <c r="B56" i="260"/>
  <c r="H56" i="260" s="1"/>
  <c r="J55" i="260"/>
  <c r="B55" i="260"/>
  <c r="H55" i="260" s="1"/>
  <c r="J54" i="260"/>
  <c r="B54" i="260"/>
  <c r="H54" i="260" s="1"/>
  <c r="J53" i="260"/>
  <c r="B53" i="260"/>
  <c r="H53" i="260" s="1"/>
  <c r="J52" i="260"/>
  <c r="B52" i="260"/>
  <c r="H52" i="260" s="1"/>
  <c r="J51" i="260"/>
  <c r="B51" i="260"/>
  <c r="H51" i="260" s="1"/>
  <c r="J50" i="260"/>
  <c r="B50" i="260"/>
  <c r="H50" i="260" s="1"/>
  <c r="J49" i="260"/>
  <c r="B49" i="260"/>
  <c r="H49" i="260" s="1"/>
  <c r="J48" i="260"/>
  <c r="B48" i="260"/>
  <c r="H48" i="260" s="1"/>
  <c r="J47" i="260"/>
  <c r="B47" i="260"/>
  <c r="H47" i="260" s="1"/>
  <c r="J46" i="260"/>
  <c r="B46" i="260"/>
  <c r="H46" i="260" s="1"/>
  <c r="J45" i="260"/>
  <c r="B45" i="260"/>
  <c r="H45" i="260" s="1"/>
  <c r="J44" i="260"/>
  <c r="B44" i="260"/>
  <c r="H44" i="260" s="1"/>
  <c r="J43" i="260"/>
  <c r="B43" i="260"/>
  <c r="J42" i="260"/>
  <c r="B42" i="260"/>
  <c r="J41" i="260"/>
  <c r="B41" i="260"/>
  <c r="J40" i="260"/>
  <c r="B40" i="260"/>
  <c r="J39" i="260"/>
  <c r="B39" i="260"/>
  <c r="J38" i="260"/>
  <c r="B38" i="260"/>
  <c r="J37" i="260"/>
  <c r="B37" i="260"/>
  <c r="J36" i="260"/>
  <c r="B36" i="260"/>
  <c r="J35" i="260"/>
  <c r="B35" i="260"/>
  <c r="J34" i="260"/>
  <c r="B34" i="260"/>
  <c r="J33" i="260"/>
  <c r="B33" i="260"/>
  <c r="J32" i="260"/>
  <c r="B32" i="260"/>
  <c r="J31" i="260"/>
  <c r="B31" i="260"/>
  <c r="J30" i="260"/>
  <c r="B30" i="260"/>
  <c r="J29" i="260"/>
  <c r="B29" i="260"/>
  <c r="J28" i="260"/>
  <c r="B28" i="260"/>
  <c r="J27" i="260"/>
  <c r="B27" i="260"/>
  <c r="J26" i="260"/>
  <c r="B26" i="260"/>
  <c r="J25" i="260"/>
  <c r="B25" i="260"/>
  <c r="J24" i="260"/>
  <c r="B24" i="260"/>
  <c r="J23" i="260"/>
  <c r="B23" i="260"/>
  <c r="J22" i="260"/>
  <c r="B22" i="260"/>
  <c r="J21" i="260"/>
  <c r="B21" i="260"/>
  <c r="J20" i="260"/>
  <c r="B20" i="260"/>
  <c r="J19" i="260"/>
  <c r="B19" i="260"/>
  <c r="J18" i="260"/>
  <c r="B18" i="260"/>
  <c r="J17" i="260"/>
  <c r="B17" i="260"/>
  <c r="J16" i="260"/>
  <c r="B16" i="260"/>
  <c r="J15" i="260"/>
  <c r="B15" i="260"/>
  <c r="L14" i="260"/>
  <c r="J14" i="260"/>
  <c r="B14" i="260"/>
  <c r="B13" i="260"/>
  <c r="B12" i="260"/>
  <c r="L11" i="260"/>
  <c r="J11" i="260"/>
  <c r="B11" i="260"/>
  <c r="J10" i="260"/>
  <c r="B10" i="260"/>
  <c r="J9" i="260"/>
  <c r="B9" i="260"/>
  <c r="L8" i="260"/>
  <c r="B8" i="260"/>
  <c r="B7" i="260"/>
  <c r="B6" i="260"/>
  <c r="L5" i="260"/>
  <c r="B5" i="260"/>
  <c r="B4" i="260"/>
  <c r="J100" i="259"/>
  <c r="B100" i="259"/>
  <c r="H100" i="259" s="1"/>
  <c r="J99" i="259"/>
  <c r="B99" i="259"/>
  <c r="H99" i="259" s="1"/>
  <c r="J98" i="259"/>
  <c r="B98" i="259"/>
  <c r="H98" i="259" s="1"/>
  <c r="J97" i="259"/>
  <c r="B97" i="259"/>
  <c r="H97" i="259" s="1"/>
  <c r="J96" i="259"/>
  <c r="B96" i="259"/>
  <c r="H96" i="259" s="1"/>
  <c r="J95" i="259"/>
  <c r="B95" i="259"/>
  <c r="H95" i="259" s="1"/>
  <c r="J94" i="259"/>
  <c r="B94" i="259"/>
  <c r="H94" i="259" s="1"/>
  <c r="J93" i="259"/>
  <c r="B93" i="259"/>
  <c r="H93" i="259" s="1"/>
  <c r="J92" i="259"/>
  <c r="B92" i="259"/>
  <c r="H92" i="259" s="1"/>
  <c r="J91" i="259"/>
  <c r="B91" i="259"/>
  <c r="H91" i="259" s="1"/>
  <c r="J90" i="259"/>
  <c r="B90" i="259"/>
  <c r="H90" i="259" s="1"/>
  <c r="J89" i="259"/>
  <c r="B89" i="259"/>
  <c r="H89" i="259" s="1"/>
  <c r="J88" i="259"/>
  <c r="B88" i="259"/>
  <c r="H88" i="259" s="1"/>
  <c r="J87" i="259"/>
  <c r="B87" i="259"/>
  <c r="H87" i="259" s="1"/>
  <c r="J86" i="259"/>
  <c r="B86" i="259"/>
  <c r="H86" i="259" s="1"/>
  <c r="J85" i="259"/>
  <c r="B85" i="259"/>
  <c r="H85" i="259" s="1"/>
  <c r="J84" i="259"/>
  <c r="B84" i="259"/>
  <c r="H84" i="259" s="1"/>
  <c r="J83" i="259"/>
  <c r="B83" i="259"/>
  <c r="H83" i="259" s="1"/>
  <c r="J82" i="259"/>
  <c r="B82" i="259"/>
  <c r="H82" i="259" s="1"/>
  <c r="J81" i="259"/>
  <c r="B81" i="259"/>
  <c r="H81" i="259" s="1"/>
  <c r="J80" i="259"/>
  <c r="B80" i="259"/>
  <c r="H80" i="259" s="1"/>
  <c r="J79" i="259"/>
  <c r="B79" i="259"/>
  <c r="H79" i="259" s="1"/>
  <c r="J78" i="259"/>
  <c r="B78" i="259"/>
  <c r="H78" i="259" s="1"/>
  <c r="J77" i="259"/>
  <c r="B77" i="259"/>
  <c r="H77" i="259" s="1"/>
  <c r="J76" i="259"/>
  <c r="B76" i="259"/>
  <c r="H76" i="259" s="1"/>
  <c r="J75" i="259"/>
  <c r="B75" i="259"/>
  <c r="H75" i="259" s="1"/>
  <c r="J74" i="259"/>
  <c r="B74" i="259"/>
  <c r="H74" i="259" s="1"/>
  <c r="J73" i="259"/>
  <c r="B73" i="259"/>
  <c r="H73" i="259" s="1"/>
  <c r="J72" i="259"/>
  <c r="B72" i="259"/>
  <c r="H72" i="259" s="1"/>
  <c r="J71" i="259"/>
  <c r="B71" i="259"/>
  <c r="H71" i="259" s="1"/>
  <c r="J70" i="259"/>
  <c r="B70" i="259"/>
  <c r="H70" i="259" s="1"/>
  <c r="J69" i="259"/>
  <c r="B69" i="259"/>
  <c r="H69" i="259" s="1"/>
  <c r="J68" i="259"/>
  <c r="B68" i="259"/>
  <c r="H68" i="259" s="1"/>
  <c r="J67" i="259"/>
  <c r="B67" i="259"/>
  <c r="H67" i="259" s="1"/>
  <c r="J66" i="259"/>
  <c r="B66" i="259"/>
  <c r="H66" i="259" s="1"/>
  <c r="J65" i="259"/>
  <c r="B65" i="259"/>
  <c r="H65" i="259" s="1"/>
  <c r="J64" i="259"/>
  <c r="B64" i="259"/>
  <c r="H64" i="259" s="1"/>
  <c r="J63" i="259"/>
  <c r="B63" i="259"/>
  <c r="H63" i="259" s="1"/>
  <c r="J62" i="259"/>
  <c r="B62" i="259"/>
  <c r="H62" i="259" s="1"/>
  <c r="J61" i="259"/>
  <c r="B61" i="259"/>
  <c r="H61" i="259" s="1"/>
  <c r="J60" i="259"/>
  <c r="B60" i="259"/>
  <c r="H60" i="259" s="1"/>
  <c r="J59" i="259"/>
  <c r="B59" i="259"/>
  <c r="H59" i="259" s="1"/>
  <c r="J58" i="259"/>
  <c r="B58" i="259"/>
  <c r="H58" i="259" s="1"/>
  <c r="J57" i="259"/>
  <c r="B57" i="259"/>
  <c r="H57" i="259" s="1"/>
  <c r="J56" i="259"/>
  <c r="B56" i="259"/>
  <c r="H56" i="259" s="1"/>
  <c r="J55" i="259"/>
  <c r="B55" i="259"/>
  <c r="H55" i="259" s="1"/>
  <c r="J54" i="259"/>
  <c r="B54" i="259"/>
  <c r="H54" i="259" s="1"/>
  <c r="J53" i="259"/>
  <c r="B53" i="259"/>
  <c r="H53" i="259" s="1"/>
  <c r="J52" i="259"/>
  <c r="B52" i="259"/>
  <c r="H52" i="259" s="1"/>
  <c r="J51" i="259"/>
  <c r="B51" i="259"/>
  <c r="H51" i="259" s="1"/>
  <c r="J50" i="259"/>
  <c r="B50" i="259"/>
  <c r="H50" i="259" s="1"/>
  <c r="J49" i="259"/>
  <c r="B49" i="259"/>
  <c r="H49" i="259" s="1"/>
  <c r="J48" i="259"/>
  <c r="B48" i="259"/>
  <c r="H48" i="259" s="1"/>
  <c r="J47" i="259"/>
  <c r="B47" i="259"/>
  <c r="H47" i="259" s="1"/>
  <c r="J46" i="259"/>
  <c r="B46" i="259"/>
  <c r="H46" i="259" s="1"/>
  <c r="J45" i="259"/>
  <c r="B45" i="259"/>
  <c r="H45" i="259" s="1"/>
  <c r="J44" i="259"/>
  <c r="B44" i="259"/>
  <c r="H44" i="259" s="1"/>
  <c r="J43" i="259"/>
  <c r="B43" i="259"/>
  <c r="J42" i="259"/>
  <c r="B42" i="259"/>
  <c r="J41" i="259"/>
  <c r="B41" i="259"/>
  <c r="J40" i="259"/>
  <c r="B40" i="259"/>
  <c r="J39" i="259"/>
  <c r="B39" i="259"/>
  <c r="J38" i="259"/>
  <c r="B38" i="259"/>
  <c r="J37" i="259"/>
  <c r="B37" i="259"/>
  <c r="J36" i="259"/>
  <c r="B36" i="259"/>
  <c r="J35" i="259"/>
  <c r="B35" i="259"/>
  <c r="J34" i="259"/>
  <c r="B34" i="259"/>
  <c r="J33" i="259"/>
  <c r="B33" i="259"/>
  <c r="J32" i="259"/>
  <c r="B32" i="259"/>
  <c r="J31" i="259"/>
  <c r="B31" i="259"/>
  <c r="J30" i="259"/>
  <c r="B30" i="259"/>
  <c r="J29" i="259"/>
  <c r="B29" i="259"/>
  <c r="J28" i="259"/>
  <c r="B28" i="259"/>
  <c r="J27" i="259"/>
  <c r="B27" i="259"/>
  <c r="J26" i="259"/>
  <c r="B26" i="259"/>
  <c r="J25" i="259"/>
  <c r="B25" i="259"/>
  <c r="J24" i="259"/>
  <c r="B24" i="259"/>
  <c r="J23" i="259"/>
  <c r="B23" i="259"/>
  <c r="J22" i="259"/>
  <c r="B22" i="259"/>
  <c r="J21" i="259"/>
  <c r="B21" i="259"/>
  <c r="J20" i="259"/>
  <c r="B20" i="259"/>
  <c r="J19" i="259"/>
  <c r="B19" i="259"/>
  <c r="J18" i="259"/>
  <c r="B18" i="259"/>
  <c r="J17" i="259"/>
  <c r="B17" i="259"/>
  <c r="J16" i="259"/>
  <c r="B16" i="259"/>
  <c r="J15" i="259"/>
  <c r="B15" i="259"/>
  <c r="L14" i="259"/>
  <c r="J14" i="259"/>
  <c r="B14" i="259"/>
  <c r="B13" i="259"/>
  <c r="B12" i="259"/>
  <c r="L11" i="259"/>
  <c r="J11" i="259"/>
  <c r="B11" i="259"/>
  <c r="B10" i="259"/>
  <c r="B9" i="259"/>
  <c r="L8" i="259"/>
  <c r="B8" i="259"/>
  <c r="B7" i="259"/>
  <c r="L5" i="259"/>
  <c r="B5" i="259"/>
  <c r="B4" i="259"/>
  <c r="J100" i="258"/>
  <c r="B100" i="258"/>
  <c r="H100" i="258" s="1"/>
  <c r="J99" i="258"/>
  <c r="B99" i="258"/>
  <c r="H99" i="258" s="1"/>
  <c r="J98" i="258"/>
  <c r="B98" i="258"/>
  <c r="H98" i="258" s="1"/>
  <c r="J97" i="258"/>
  <c r="B97" i="258"/>
  <c r="H97" i="258" s="1"/>
  <c r="J96" i="258"/>
  <c r="B96" i="258"/>
  <c r="H96" i="258" s="1"/>
  <c r="J95" i="258"/>
  <c r="B95" i="258"/>
  <c r="H95" i="258" s="1"/>
  <c r="J94" i="258"/>
  <c r="B94" i="258"/>
  <c r="H94" i="258" s="1"/>
  <c r="J93" i="258"/>
  <c r="B93" i="258"/>
  <c r="H93" i="258" s="1"/>
  <c r="J92" i="258"/>
  <c r="B92" i="258"/>
  <c r="H92" i="258" s="1"/>
  <c r="J91" i="258"/>
  <c r="B91" i="258"/>
  <c r="H91" i="258" s="1"/>
  <c r="J90" i="258"/>
  <c r="B90" i="258"/>
  <c r="H90" i="258" s="1"/>
  <c r="J89" i="258"/>
  <c r="B89" i="258"/>
  <c r="H89" i="258" s="1"/>
  <c r="J88" i="258"/>
  <c r="B88" i="258"/>
  <c r="H88" i="258" s="1"/>
  <c r="J87" i="258"/>
  <c r="B87" i="258"/>
  <c r="H87" i="258" s="1"/>
  <c r="J86" i="258"/>
  <c r="B86" i="258"/>
  <c r="H86" i="258" s="1"/>
  <c r="J85" i="258"/>
  <c r="B85" i="258"/>
  <c r="H85" i="258" s="1"/>
  <c r="J84" i="258"/>
  <c r="B84" i="258"/>
  <c r="H84" i="258" s="1"/>
  <c r="J83" i="258"/>
  <c r="B83" i="258"/>
  <c r="H83" i="258" s="1"/>
  <c r="J82" i="258"/>
  <c r="B82" i="258"/>
  <c r="H82" i="258" s="1"/>
  <c r="J81" i="258"/>
  <c r="B81" i="258"/>
  <c r="H81" i="258" s="1"/>
  <c r="J80" i="258"/>
  <c r="B80" i="258"/>
  <c r="H80" i="258" s="1"/>
  <c r="J79" i="258"/>
  <c r="B79" i="258"/>
  <c r="H79" i="258" s="1"/>
  <c r="J78" i="258"/>
  <c r="B78" i="258"/>
  <c r="H78" i="258" s="1"/>
  <c r="J77" i="258"/>
  <c r="B77" i="258"/>
  <c r="H77" i="258" s="1"/>
  <c r="J76" i="258"/>
  <c r="B76" i="258"/>
  <c r="H76" i="258" s="1"/>
  <c r="J75" i="258"/>
  <c r="B75" i="258"/>
  <c r="H75" i="258" s="1"/>
  <c r="J74" i="258"/>
  <c r="B74" i="258"/>
  <c r="H74" i="258" s="1"/>
  <c r="J73" i="258"/>
  <c r="B73" i="258"/>
  <c r="H73" i="258" s="1"/>
  <c r="J72" i="258"/>
  <c r="B72" i="258"/>
  <c r="H72" i="258" s="1"/>
  <c r="J71" i="258"/>
  <c r="B71" i="258"/>
  <c r="H71" i="258" s="1"/>
  <c r="J70" i="258"/>
  <c r="B70" i="258"/>
  <c r="H70" i="258" s="1"/>
  <c r="J69" i="258"/>
  <c r="B69" i="258"/>
  <c r="H69" i="258" s="1"/>
  <c r="J68" i="258"/>
  <c r="B68" i="258"/>
  <c r="H68" i="258" s="1"/>
  <c r="J67" i="258"/>
  <c r="B67" i="258"/>
  <c r="H67" i="258" s="1"/>
  <c r="J66" i="258"/>
  <c r="B66" i="258"/>
  <c r="H66" i="258" s="1"/>
  <c r="J65" i="258"/>
  <c r="B65" i="258"/>
  <c r="H65" i="258" s="1"/>
  <c r="J64" i="258"/>
  <c r="B64" i="258"/>
  <c r="H64" i="258" s="1"/>
  <c r="J63" i="258"/>
  <c r="B63" i="258"/>
  <c r="H63" i="258" s="1"/>
  <c r="J62" i="258"/>
  <c r="B62" i="258"/>
  <c r="H62" i="258" s="1"/>
  <c r="J61" i="258"/>
  <c r="B61" i="258"/>
  <c r="H61" i="258" s="1"/>
  <c r="J60" i="258"/>
  <c r="B60" i="258"/>
  <c r="H60" i="258" s="1"/>
  <c r="J59" i="258"/>
  <c r="B59" i="258"/>
  <c r="H59" i="258" s="1"/>
  <c r="J58" i="258"/>
  <c r="B58" i="258"/>
  <c r="H58" i="258" s="1"/>
  <c r="J57" i="258"/>
  <c r="B57" i="258"/>
  <c r="H57" i="258" s="1"/>
  <c r="J56" i="258"/>
  <c r="B56" i="258"/>
  <c r="H56" i="258" s="1"/>
  <c r="J55" i="258"/>
  <c r="B55" i="258"/>
  <c r="H55" i="258" s="1"/>
  <c r="J54" i="258"/>
  <c r="B54" i="258"/>
  <c r="H54" i="258" s="1"/>
  <c r="J53" i="258"/>
  <c r="B53" i="258"/>
  <c r="H53" i="258" s="1"/>
  <c r="J52" i="258"/>
  <c r="B52" i="258"/>
  <c r="H52" i="258" s="1"/>
  <c r="J51" i="258"/>
  <c r="B51" i="258"/>
  <c r="H51" i="258" s="1"/>
  <c r="J50" i="258"/>
  <c r="B50" i="258"/>
  <c r="H50" i="258" s="1"/>
  <c r="J49" i="258"/>
  <c r="B49" i="258"/>
  <c r="H49" i="258" s="1"/>
  <c r="J48" i="258"/>
  <c r="B48" i="258"/>
  <c r="H48" i="258" s="1"/>
  <c r="J47" i="258"/>
  <c r="B47" i="258"/>
  <c r="H47" i="258" s="1"/>
  <c r="J46" i="258"/>
  <c r="B46" i="258"/>
  <c r="H46" i="258" s="1"/>
  <c r="J45" i="258"/>
  <c r="B45" i="258"/>
  <c r="H45" i="258" s="1"/>
  <c r="J44" i="258"/>
  <c r="B44" i="258"/>
  <c r="H44" i="258" s="1"/>
  <c r="J43" i="258"/>
  <c r="B43" i="258"/>
  <c r="J42" i="258"/>
  <c r="B42" i="258"/>
  <c r="J41" i="258"/>
  <c r="B41" i="258"/>
  <c r="J40" i="258"/>
  <c r="B40" i="258"/>
  <c r="J39" i="258"/>
  <c r="B39" i="258"/>
  <c r="J38" i="258"/>
  <c r="B38" i="258"/>
  <c r="J37" i="258"/>
  <c r="B37" i="258"/>
  <c r="J36" i="258"/>
  <c r="B36" i="258"/>
  <c r="J35" i="258"/>
  <c r="B35" i="258"/>
  <c r="J34" i="258"/>
  <c r="B34" i="258"/>
  <c r="J33" i="258"/>
  <c r="B33" i="258"/>
  <c r="J32" i="258"/>
  <c r="B32" i="258"/>
  <c r="J31" i="258"/>
  <c r="B31" i="258"/>
  <c r="J30" i="258"/>
  <c r="B30" i="258"/>
  <c r="J29" i="258"/>
  <c r="B29" i="258"/>
  <c r="J28" i="258"/>
  <c r="B28" i="258"/>
  <c r="J27" i="258"/>
  <c r="B27" i="258"/>
  <c r="J26" i="258"/>
  <c r="B26" i="258"/>
  <c r="J25" i="258"/>
  <c r="B25" i="258"/>
  <c r="J24" i="258"/>
  <c r="B24" i="258"/>
  <c r="J23" i="258"/>
  <c r="B23" i="258"/>
  <c r="J22" i="258"/>
  <c r="B22" i="258"/>
  <c r="J21" i="258"/>
  <c r="B21" i="258"/>
  <c r="J20" i="258"/>
  <c r="B20" i="258"/>
  <c r="J19" i="258"/>
  <c r="B19" i="258"/>
  <c r="J18" i="258"/>
  <c r="B18" i="258"/>
  <c r="J17" i="258"/>
  <c r="B17" i="258"/>
  <c r="J16" i="258"/>
  <c r="B16" i="258"/>
  <c r="J15" i="258"/>
  <c r="B15" i="258"/>
  <c r="L14" i="258"/>
  <c r="J14" i="258"/>
  <c r="B14" i="258"/>
  <c r="B13" i="258"/>
  <c r="B12" i="258"/>
  <c r="L11" i="258"/>
  <c r="J11" i="258"/>
  <c r="B11" i="258"/>
  <c r="J10" i="258"/>
  <c r="B10" i="258"/>
  <c r="J9" i="258"/>
  <c r="B9" i="258"/>
  <c r="L8" i="258"/>
  <c r="J8" i="258"/>
  <c r="B8" i="258"/>
  <c r="J7" i="258"/>
  <c r="B7" i="258"/>
  <c r="B6" i="258"/>
  <c r="L5" i="258"/>
  <c r="B5" i="258"/>
  <c r="B4" i="258"/>
  <c r="J100" i="257"/>
  <c r="B100" i="257"/>
  <c r="H100" i="257" s="1"/>
  <c r="J99" i="257"/>
  <c r="B99" i="257"/>
  <c r="H99" i="257" s="1"/>
  <c r="J98" i="257"/>
  <c r="B98" i="257"/>
  <c r="H98" i="257" s="1"/>
  <c r="J97" i="257"/>
  <c r="B97" i="257"/>
  <c r="H97" i="257" s="1"/>
  <c r="J96" i="257"/>
  <c r="B96" i="257"/>
  <c r="H96" i="257" s="1"/>
  <c r="J95" i="257"/>
  <c r="B95" i="257"/>
  <c r="H95" i="257" s="1"/>
  <c r="J94" i="257"/>
  <c r="B94" i="257"/>
  <c r="H94" i="257" s="1"/>
  <c r="J93" i="257"/>
  <c r="B93" i="257"/>
  <c r="H93" i="257" s="1"/>
  <c r="J92" i="257"/>
  <c r="B92" i="257"/>
  <c r="H92" i="257" s="1"/>
  <c r="J91" i="257"/>
  <c r="B91" i="257"/>
  <c r="H91" i="257" s="1"/>
  <c r="J90" i="257"/>
  <c r="B90" i="257"/>
  <c r="H90" i="257" s="1"/>
  <c r="J89" i="257"/>
  <c r="B89" i="257"/>
  <c r="H89" i="257" s="1"/>
  <c r="J88" i="257"/>
  <c r="B88" i="257"/>
  <c r="H88" i="257" s="1"/>
  <c r="J87" i="257"/>
  <c r="B87" i="257"/>
  <c r="H87" i="257" s="1"/>
  <c r="J86" i="257"/>
  <c r="B86" i="257"/>
  <c r="H86" i="257" s="1"/>
  <c r="J85" i="257"/>
  <c r="B85" i="257"/>
  <c r="H85" i="257" s="1"/>
  <c r="J84" i="257"/>
  <c r="B84" i="257"/>
  <c r="H84" i="257" s="1"/>
  <c r="J83" i="257"/>
  <c r="B83" i="257"/>
  <c r="H83" i="257" s="1"/>
  <c r="J82" i="257"/>
  <c r="B82" i="257"/>
  <c r="H82" i="257" s="1"/>
  <c r="J81" i="257"/>
  <c r="B81" i="257"/>
  <c r="H81" i="257" s="1"/>
  <c r="J80" i="257"/>
  <c r="B80" i="257"/>
  <c r="H80" i="257" s="1"/>
  <c r="J79" i="257"/>
  <c r="B79" i="257"/>
  <c r="H79" i="257" s="1"/>
  <c r="J78" i="257"/>
  <c r="B78" i="257"/>
  <c r="H78" i="257" s="1"/>
  <c r="J77" i="257"/>
  <c r="B77" i="257"/>
  <c r="H77" i="257" s="1"/>
  <c r="J76" i="257"/>
  <c r="B76" i="257"/>
  <c r="H76" i="257" s="1"/>
  <c r="J75" i="257"/>
  <c r="B75" i="257"/>
  <c r="H75" i="257" s="1"/>
  <c r="J74" i="257"/>
  <c r="B74" i="257"/>
  <c r="H74" i="257" s="1"/>
  <c r="J73" i="257"/>
  <c r="B73" i="257"/>
  <c r="H73" i="257" s="1"/>
  <c r="J72" i="257"/>
  <c r="B72" i="257"/>
  <c r="H72" i="257" s="1"/>
  <c r="J71" i="257"/>
  <c r="B71" i="257"/>
  <c r="H71" i="257" s="1"/>
  <c r="J70" i="257"/>
  <c r="B70" i="257"/>
  <c r="H70" i="257" s="1"/>
  <c r="J69" i="257"/>
  <c r="B69" i="257"/>
  <c r="H69" i="257" s="1"/>
  <c r="J68" i="257"/>
  <c r="B68" i="257"/>
  <c r="H68" i="257" s="1"/>
  <c r="J67" i="257"/>
  <c r="B67" i="257"/>
  <c r="H67" i="257" s="1"/>
  <c r="J66" i="257"/>
  <c r="B66" i="257"/>
  <c r="H66" i="257" s="1"/>
  <c r="J65" i="257"/>
  <c r="B65" i="257"/>
  <c r="H65" i="257" s="1"/>
  <c r="J64" i="257"/>
  <c r="B64" i="257"/>
  <c r="H64" i="257" s="1"/>
  <c r="J63" i="257"/>
  <c r="B63" i="257"/>
  <c r="H63" i="257" s="1"/>
  <c r="J62" i="257"/>
  <c r="B62" i="257"/>
  <c r="H62" i="257" s="1"/>
  <c r="J61" i="257"/>
  <c r="B61" i="257"/>
  <c r="H61" i="257" s="1"/>
  <c r="J60" i="257"/>
  <c r="B60" i="257"/>
  <c r="H60" i="257" s="1"/>
  <c r="J59" i="257"/>
  <c r="B59" i="257"/>
  <c r="H59" i="257" s="1"/>
  <c r="J58" i="257"/>
  <c r="B58" i="257"/>
  <c r="H58" i="257" s="1"/>
  <c r="J57" i="257"/>
  <c r="B57" i="257"/>
  <c r="H57" i="257" s="1"/>
  <c r="J56" i="257"/>
  <c r="B56" i="257"/>
  <c r="H56" i="257" s="1"/>
  <c r="J55" i="257"/>
  <c r="B55" i="257"/>
  <c r="H55" i="257" s="1"/>
  <c r="J54" i="257"/>
  <c r="B54" i="257"/>
  <c r="H54" i="257" s="1"/>
  <c r="J53" i="257"/>
  <c r="B53" i="257"/>
  <c r="H53" i="257" s="1"/>
  <c r="J52" i="257"/>
  <c r="B52" i="257"/>
  <c r="H52" i="257" s="1"/>
  <c r="J51" i="257"/>
  <c r="B51" i="257"/>
  <c r="H51" i="257" s="1"/>
  <c r="J50" i="257"/>
  <c r="B50" i="257"/>
  <c r="H50" i="257" s="1"/>
  <c r="J49" i="257"/>
  <c r="B49" i="257"/>
  <c r="H49" i="257" s="1"/>
  <c r="J48" i="257"/>
  <c r="B48" i="257"/>
  <c r="H48" i="257" s="1"/>
  <c r="J47" i="257"/>
  <c r="B47" i="257"/>
  <c r="H47" i="257" s="1"/>
  <c r="J46" i="257"/>
  <c r="B46" i="257"/>
  <c r="H46" i="257" s="1"/>
  <c r="J45" i="257"/>
  <c r="B45" i="257"/>
  <c r="H45" i="257" s="1"/>
  <c r="J44" i="257"/>
  <c r="B44" i="257"/>
  <c r="H44" i="257" s="1"/>
  <c r="J43" i="257"/>
  <c r="B43" i="257"/>
  <c r="J42" i="257"/>
  <c r="B42" i="257"/>
  <c r="J41" i="257"/>
  <c r="B41" i="257"/>
  <c r="J40" i="257"/>
  <c r="B40" i="257"/>
  <c r="J39" i="257"/>
  <c r="B39" i="257"/>
  <c r="J38" i="257"/>
  <c r="B38" i="257"/>
  <c r="J37" i="257"/>
  <c r="B37" i="257"/>
  <c r="J36" i="257"/>
  <c r="B36" i="257"/>
  <c r="J35" i="257"/>
  <c r="B35" i="257"/>
  <c r="J34" i="257"/>
  <c r="B34" i="257"/>
  <c r="J33" i="257"/>
  <c r="B33" i="257"/>
  <c r="J32" i="257"/>
  <c r="B32" i="257"/>
  <c r="J31" i="257"/>
  <c r="B31" i="257"/>
  <c r="J30" i="257"/>
  <c r="B30" i="257"/>
  <c r="J29" i="257"/>
  <c r="B29" i="257"/>
  <c r="J28" i="257"/>
  <c r="B28" i="257"/>
  <c r="J27" i="257"/>
  <c r="B27" i="257"/>
  <c r="J26" i="257"/>
  <c r="B26" i="257"/>
  <c r="J25" i="257"/>
  <c r="B25" i="257"/>
  <c r="J24" i="257"/>
  <c r="B24" i="257"/>
  <c r="J23" i="257"/>
  <c r="B23" i="257"/>
  <c r="J22" i="257"/>
  <c r="B22" i="257"/>
  <c r="J21" i="257"/>
  <c r="B21" i="257"/>
  <c r="J20" i="257"/>
  <c r="B20" i="257"/>
  <c r="J19" i="257"/>
  <c r="B19" i="257"/>
  <c r="J18" i="257"/>
  <c r="B18" i="257"/>
  <c r="J17" i="257"/>
  <c r="B17" i="257"/>
  <c r="J16" i="257"/>
  <c r="B16" i="257"/>
  <c r="J15" i="257"/>
  <c r="B15" i="257"/>
  <c r="L14" i="257"/>
  <c r="J14" i="257"/>
  <c r="B14" i="257"/>
  <c r="B13" i="257"/>
  <c r="B12" i="257"/>
  <c r="L11" i="257"/>
  <c r="J11" i="257"/>
  <c r="B11" i="257"/>
  <c r="J10" i="257"/>
  <c r="B10" i="257"/>
  <c r="J9" i="257"/>
  <c r="B9" i="257"/>
  <c r="L8" i="257"/>
  <c r="B8" i="257"/>
  <c r="B7" i="257"/>
  <c r="B6" i="257"/>
  <c r="L5" i="257"/>
  <c r="B5" i="257"/>
  <c r="B4" i="257"/>
  <c r="J100" i="256"/>
  <c r="B100" i="256"/>
  <c r="H100" i="256" s="1"/>
  <c r="J99" i="256"/>
  <c r="B99" i="256"/>
  <c r="H99" i="256" s="1"/>
  <c r="J98" i="256"/>
  <c r="B98" i="256"/>
  <c r="H98" i="256" s="1"/>
  <c r="J97" i="256"/>
  <c r="B97" i="256"/>
  <c r="H97" i="256" s="1"/>
  <c r="J96" i="256"/>
  <c r="B96" i="256"/>
  <c r="H96" i="256" s="1"/>
  <c r="J95" i="256"/>
  <c r="B95" i="256"/>
  <c r="H95" i="256" s="1"/>
  <c r="J94" i="256"/>
  <c r="B94" i="256"/>
  <c r="H94" i="256" s="1"/>
  <c r="J93" i="256"/>
  <c r="B93" i="256"/>
  <c r="H93" i="256" s="1"/>
  <c r="J92" i="256"/>
  <c r="B92" i="256"/>
  <c r="H92" i="256" s="1"/>
  <c r="J91" i="256"/>
  <c r="B91" i="256"/>
  <c r="H91" i="256" s="1"/>
  <c r="J90" i="256"/>
  <c r="B90" i="256"/>
  <c r="H90" i="256" s="1"/>
  <c r="J89" i="256"/>
  <c r="B89" i="256"/>
  <c r="H89" i="256" s="1"/>
  <c r="J88" i="256"/>
  <c r="B88" i="256"/>
  <c r="H88" i="256" s="1"/>
  <c r="J87" i="256"/>
  <c r="B87" i="256"/>
  <c r="H87" i="256" s="1"/>
  <c r="J86" i="256"/>
  <c r="B86" i="256"/>
  <c r="H86" i="256" s="1"/>
  <c r="J85" i="256"/>
  <c r="B85" i="256"/>
  <c r="H85" i="256" s="1"/>
  <c r="J84" i="256"/>
  <c r="B84" i="256"/>
  <c r="H84" i="256" s="1"/>
  <c r="J83" i="256"/>
  <c r="B83" i="256"/>
  <c r="H83" i="256" s="1"/>
  <c r="J82" i="256"/>
  <c r="B82" i="256"/>
  <c r="H82" i="256" s="1"/>
  <c r="J81" i="256"/>
  <c r="B81" i="256"/>
  <c r="H81" i="256" s="1"/>
  <c r="J80" i="256"/>
  <c r="B80" i="256"/>
  <c r="H80" i="256" s="1"/>
  <c r="J79" i="256"/>
  <c r="B79" i="256"/>
  <c r="H79" i="256" s="1"/>
  <c r="J78" i="256"/>
  <c r="B78" i="256"/>
  <c r="H78" i="256" s="1"/>
  <c r="J77" i="256"/>
  <c r="B77" i="256"/>
  <c r="H77" i="256" s="1"/>
  <c r="J76" i="256"/>
  <c r="B76" i="256"/>
  <c r="H76" i="256" s="1"/>
  <c r="J75" i="256"/>
  <c r="B75" i="256"/>
  <c r="H75" i="256" s="1"/>
  <c r="J74" i="256"/>
  <c r="B74" i="256"/>
  <c r="H74" i="256" s="1"/>
  <c r="J73" i="256"/>
  <c r="B73" i="256"/>
  <c r="H73" i="256" s="1"/>
  <c r="J72" i="256"/>
  <c r="B72" i="256"/>
  <c r="H72" i="256" s="1"/>
  <c r="J71" i="256"/>
  <c r="B71" i="256"/>
  <c r="H71" i="256" s="1"/>
  <c r="J70" i="256"/>
  <c r="B70" i="256"/>
  <c r="H70" i="256" s="1"/>
  <c r="J69" i="256"/>
  <c r="B69" i="256"/>
  <c r="H69" i="256" s="1"/>
  <c r="J68" i="256"/>
  <c r="B68" i="256"/>
  <c r="H68" i="256" s="1"/>
  <c r="J67" i="256"/>
  <c r="B67" i="256"/>
  <c r="H67" i="256" s="1"/>
  <c r="J66" i="256"/>
  <c r="B66" i="256"/>
  <c r="H66" i="256" s="1"/>
  <c r="J65" i="256"/>
  <c r="B65" i="256"/>
  <c r="H65" i="256" s="1"/>
  <c r="J64" i="256"/>
  <c r="B64" i="256"/>
  <c r="H64" i="256" s="1"/>
  <c r="J63" i="256"/>
  <c r="B63" i="256"/>
  <c r="H63" i="256" s="1"/>
  <c r="J62" i="256"/>
  <c r="B62" i="256"/>
  <c r="H62" i="256" s="1"/>
  <c r="J61" i="256"/>
  <c r="B61" i="256"/>
  <c r="H61" i="256" s="1"/>
  <c r="J60" i="256"/>
  <c r="B60" i="256"/>
  <c r="H60" i="256" s="1"/>
  <c r="J59" i="256"/>
  <c r="B59" i="256"/>
  <c r="H59" i="256" s="1"/>
  <c r="J58" i="256"/>
  <c r="B58" i="256"/>
  <c r="H58" i="256" s="1"/>
  <c r="J57" i="256"/>
  <c r="B57" i="256"/>
  <c r="H57" i="256" s="1"/>
  <c r="J56" i="256"/>
  <c r="B56" i="256"/>
  <c r="H56" i="256" s="1"/>
  <c r="J55" i="256"/>
  <c r="B55" i="256"/>
  <c r="H55" i="256" s="1"/>
  <c r="J54" i="256"/>
  <c r="B54" i="256"/>
  <c r="H54" i="256" s="1"/>
  <c r="J53" i="256"/>
  <c r="B53" i="256"/>
  <c r="H53" i="256" s="1"/>
  <c r="J52" i="256"/>
  <c r="B52" i="256"/>
  <c r="H52" i="256" s="1"/>
  <c r="J51" i="256"/>
  <c r="B51" i="256"/>
  <c r="H51" i="256" s="1"/>
  <c r="J50" i="256"/>
  <c r="B50" i="256"/>
  <c r="H50" i="256" s="1"/>
  <c r="J49" i="256"/>
  <c r="B49" i="256"/>
  <c r="H49" i="256" s="1"/>
  <c r="J48" i="256"/>
  <c r="B48" i="256"/>
  <c r="H48" i="256" s="1"/>
  <c r="J47" i="256"/>
  <c r="B47" i="256"/>
  <c r="H47" i="256" s="1"/>
  <c r="J46" i="256"/>
  <c r="B46" i="256"/>
  <c r="H46" i="256" s="1"/>
  <c r="J45" i="256"/>
  <c r="B45" i="256"/>
  <c r="H45" i="256" s="1"/>
  <c r="J44" i="256"/>
  <c r="B44" i="256"/>
  <c r="H44" i="256" s="1"/>
  <c r="J43" i="256"/>
  <c r="B43" i="256"/>
  <c r="J42" i="256"/>
  <c r="B42" i="256"/>
  <c r="J41" i="256"/>
  <c r="B41" i="256"/>
  <c r="J40" i="256"/>
  <c r="B40" i="256"/>
  <c r="J39" i="256"/>
  <c r="B39" i="256"/>
  <c r="J38" i="256"/>
  <c r="B38" i="256"/>
  <c r="J37" i="256"/>
  <c r="B37" i="256"/>
  <c r="J36" i="256"/>
  <c r="B36" i="256"/>
  <c r="J35" i="256"/>
  <c r="B35" i="256"/>
  <c r="J34" i="256"/>
  <c r="B34" i="256"/>
  <c r="J33" i="256"/>
  <c r="B33" i="256"/>
  <c r="J32" i="256"/>
  <c r="B32" i="256"/>
  <c r="J31" i="256"/>
  <c r="B31" i="256"/>
  <c r="J30" i="256"/>
  <c r="B30" i="256"/>
  <c r="J29" i="256"/>
  <c r="B29" i="256"/>
  <c r="J28" i="256"/>
  <c r="B28" i="256"/>
  <c r="J27" i="256"/>
  <c r="B27" i="256"/>
  <c r="J26" i="256"/>
  <c r="B26" i="256"/>
  <c r="J25" i="256"/>
  <c r="B25" i="256"/>
  <c r="J24" i="256"/>
  <c r="B24" i="256"/>
  <c r="J23" i="256"/>
  <c r="B23" i="256"/>
  <c r="J22" i="256"/>
  <c r="B22" i="256"/>
  <c r="J21" i="256"/>
  <c r="B21" i="256"/>
  <c r="J20" i="256"/>
  <c r="B20" i="256"/>
  <c r="J19" i="256"/>
  <c r="B19" i="256"/>
  <c r="J18" i="256"/>
  <c r="B18" i="256"/>
  <c r="J17" i="256"/>
  <c r="B17" i="256"/>
  <c r="J16" i="256"/>
  <c r="B16" i="256"/>
  <c r="J15" i="256"/>
  <c r="B15" i="256"/>
  <c r="L14" i="256"/>
  <c r="J14" i="256"/>
  <c r="B14" i="256"/>
  <c r="B13" i="256"/>
  <c r="B12" i="256"/>
  <c r="L11" i="256"/>
  <c r="J11" i="256"/>
  <c r="B11" i="256"/>
  <c r="B10" i="256"/>
  <c r="B9" i="256"/>
  <c r="L8" i="256"/>
  <c r="B8" i="256"/>
  <c r="B7" i="256"/>
  <c r="B6" i="256"/>
  <c r="L5" i="256"/>
  <c r="B5" i="256"/>
  <c r="B4" i="256"/>
  <c r="J100" i="255"/>
  <c r="B100" i="255"/>
  <c r="H100" i="255" s="1"/>
  <c r="J99" i="255"/>
  <c r="B99" i="255"/>
  <c r="H99" i="255" s="1"/>
  <c r="J98" i="255"/>
  <c r="B98" i="255"/>
  <c r="H98" i="255" s="1"/>
  <c r="J97" i="255"/>
  <c r="B97" i="255"/>
  <c r="H97" i="255" s="1"/>
  <c r="J96" i="255"/>
  <c r="B96" i="255"/>
  <c r="H96" i="255" s="1"/>
  <c r="J95" i="255"/>
  <c r="B95" i="255"/>
  <c r="H95" i="255" s="1"/>
  <c r="J94" i="255"/>
  <c r="B94" i="255"/>
  <c r="H94" i="255" s="1"/>
  <c r="J93" i="255"/>
  <c r="B93" i="255"/>
  <c r="H93" i="255" s="1"/>
  <c r="J92" i="255"/>
  <c r="B92" i="255"/>
  <c r="H92" i="255" s="1"/>
  <c r="J91" i="255"/>
  <c r="B91" i="255"/>
  <c r="H91" i="255" s="1"/>
  <c r="J90" i="255"/>
  <c r="B90" i="255"/>
  <c r="H90" i="255" s="1"/>
  <c r="J89" i="255"/>
  <c r="B89" i="255"/>
  <c r="H89" i="255" s="1"/>
  <c r="J88" i="255"/>
  <c r="B88" i="255"/>
  <c r="H88" i="255" s="1"/>
  <c r="J87" i="255"/>
  <c r="B87" i="255"/>
  <c r="H87" i="255" s="1"/>
  <c r="J86" i="255"/>
  <c r="B86" i="255"/>
  <c r="H86" i="255" s="1"/>
  <c r="J85" i="255"/>
  <c r="B85" i="255"/>
  <c r="H85" i="255" s="1"/>
  <c r="J84" i="255"/>
  <c r="B84" i="255"/>
  <c r="H84" i="255" s="1"/>
  <c r="J83" i="255"/>
  <c r="B83" i="255"/>
  <c r="H83" i="255" s="1"/>
  <c r="J82" i="255"/>
  <c r="B82" i="255"/>
  <c r="H82" i="255" s="1"/>
  <c r="J81" i="255"/>
  <c r="B81" i="255"/>
  <c r="H81" i="255" s="1"/>
  <c r="J80" i="255"/>
  <c r="B80" i="255"/>
  <c r="H80" i="255" s="1"/>
  <c r="J79" i="255"/>
  <c r="B79" i="255"/>
  <c r="H79" i="255" s="1"/>
  <c r="J78" i="255"/>
  <c r="B78" i="255"/>
  <c r="H78" i="255" s="1"/>
  <c r="J77" i="255"/>
  <c r="B77" i="255"/>
  <c r="H77" i="255" s="1"/>
  <c r="J76" i="255"/>
  <c r="B76" i="255"/>
  <c r="H76" i="255" s="1"/>
  <c r="J75" i="255"/>
  <c r="B75" i="255"/>
  <c r="H75" i="255" s="1"/>
  <c r="J74" i="255"/>
  <c r="B74" i="255"/>
  <c r="H74" i="255" s="1"/>
  <c r="J73" i="255"/>
  <c r="B73" i="255"/>
  <c r="H73" i="255" s="1"/>
  <c r="J72" i="255"/>
  <c r="B72" i="255"/>
  <c r="H72" i="255" s="1"/>
  <c r="J71" i="255"/>
  <c r="B71" i="255"/>
  <c r="H71" i="255" s="1"/>
  <c r="J70" i="255"/>
  <c r="B70" i="255"/>
  <c r="H70" i="255" s="1"/>
  <c r="J69" i="255"/>
  <c r="B69" i="255"/>
  <c r="H69" i="255" s="1"/>
  <c r="J68" i="255"/>
  <c r="B68" i="255"/>
  <c r="H68" i="255" s="1"/>
  <c r="J67" i="255"/>
  <c r="B67" i="255"/>
  <c r="H67" i="255" s="1"/>
  <c r="J66" i="255"/>
  <c r="B66" i="255"/>
  <c r="H66" i="255" s="1"/>
  <c r="J65" i="255"/>
  <c r="B65" i="255"/>
  <c r="H65" i="255" s="1"/>
  <c r="J64" i="255"/>
  <c r="B64" i="255"/>
  <c r="H64" i="255" s="1"/>
  <c r="J63" i="255"/>
  <c r="B63" i="255"/>
  <c r="H63" i="255" s="1"/>
  <c r="J62" i="255"/>
  <c r="B62" i="255"/>
  <c r="H62" i="255" s="1"/>
  <c r="J61" i="255"/>
  <c r="B61" i="255"/>
  <c r="H61" i="255" s="1"/>
  <c r="J60" i="255"/>
  <c r="B60" i="255"/>
  <c r="H60" i="255" s="1"/>
  <c r="J59" i="255"/>
  <c r="B59" i="255"/>
  <c r="H59" i="255" s="1"/>
  <c r="J58" i="255"/>
  <c r="B58" i="255"/>
  <c r="H58" i="255" s="1"/>
  <c r="J57" i="255"/>
  <c r="B57" i="255"/>
  <c r="H57" i="255" s="1"/>
  <c r="J56" i="255"/>
  <c r="B56" i="255"/>
  <c r="H56" i="255" s="1"/>
  <c r="J55" i="255"/>
  <c r="B55" i="255"/>
  <c r="H55" i="255" s="1"/>
  <c r="J54" i="255"/>
  <c r="B54" i="255"/>
  <c r="H54" i="255" s="1"/>
  <c r="J53" i="255"/>
  <c r="B53" i="255"/>
  <c r="H53" i="255" s="1"/>
  <c r="J52" i="255"/>
  <c r="B52" i="255"/>
  <c r="H52" i="255" s="1"/>
  <c r="J51" i="255"/>
  <c r="B51" i="255"/>
  <c r="H51" i="255" s="1"/>
  <c r="J50" i="255"/>
  <c r="B50" i="255"/>
  <c r="H50" i="255" s="1"/>
  <c r="J49" i="255"/>
  <c r="B49" i="255"/>
  <c r="H49" i="255" s="1"/>
  <c r="J48" i="255"/>
  <c r="B48" i="255"/>
  <c r="H48" i="255" s="1"/>
  <c r="J47" i="255"/>
  <c r="B47" i="255"/>
  <c r="H47" i="255" s="1"/>
  <c r="J46" i="255"/>
  <c r="B46" i="255"/>
  <c r="H46" i="255" s="1"/>
  <c r="J45" i="255"/>
  <c r="B45" i="255"/>
  <c r="H45" i="255" s="1"/>
  <c r="J44" i="255"/>
  <c r="B44" i="255"/>
  <c r="H44" i="255" s="1"/>
  <c r="J43" i="255"/>
  <c r="B43" i="255"/>
  <c r="J42" i="255"/>
  <c r="B42" i="255"/>
  <c r="J41" i="255"/>
  <c r="B41" i="255"/>
  <c r="J40" i="255"/>
  <c r="B40" i="255"/>
  <c r="J39" i="255"/>
  <c r="B39" i="255"/>
  <c r="J38" i="255"/>
  <c r="B38" i="255"/>
  <c r="J37" i="255"/>
  <c r="B37" i="255"/>
  <c r="J36" i="255"/>
  <c r="B36" i="255"/>
  <c r="J35" i="255"/>
  <c r="B35" i="255"/>
  <c r="J34" i="255"/>
  <c r="B34" i="255"/>
  <c r="J33" i="255"/>
  <c r="B33" i="255"/>
  <c r="J32" i="255"/>
  <c r="B32" i="255"/>
  <c r="J31" i="255"/>
  <c r="B31" i="255"/>
  <c r="J30" i="255"/>
  <c r="B30" i="255"/>
  <c r="J29" i="255"/>
  <c r="B29" i="255"/>
  <c r="J28" i="255"/>
  <c r="B28" i="255"/>
  <c r="J27" i="255"/>
  <c r="B27" i="255"/>
  <c r="J26" i="255"/>
  <c r="B26" i="255"/>
  <c r="J25" i="255"/>
  <c r="B25" i="255"/>
  <c r="J24" i="255"/>
  <c r="B24" i="255"/>
  <c r="J23" i="255"/>
  <c r="B23" i="255"/>
  <c r="J22" i="255"/>
  <c r="B22" i="255"/>
  <c r="J21" i="255"/>
  <c r="B21" i="255"/>
  <c r="J20" i="255"/>
  <c r="B20" i="255"/>
  <c r="J19" i="255"/>
  <c r="B19" i="255"/>
  <c r="J18" i="255"/>
  <c r="B18" i="255"/>
  <c r="J17" i="255"/>
  <c r="B17" i="255"/>
  <c r="J16" i="255"/>
  <c r="B16" i="255"/>
  <c r="J15" i="255"/>
  <c r="B15" i="255"/>
  <c r="L14" i="255"/>
  <c r="J14" i="255"/>
  <c r="B14" i="255"/>
  <c r="J13" i="255"/>
  <c r="B13" i="255"/>
  <c r="J12" i="255"/>
  <c r="B12" i="255"/>
  <c r="L11" i="255"/>
  <c r="J11" i="255"/>
  <c r="B11" i="255"/>
  <c r="B10" i="255"/>
  <c r="B9" i="255"/>
  <c r="L8" i="255"/>
  <c r="B8" i="255"/>
  <c r="B7" i="255"/>
  <c r="B6" i="255"/>
  <c r="L5" i="255"/>
  <c r="B5" i="255"/>
  <c r="B4" i="255"/>
  <c r="L5" i="284" l="1"/>
  <c r="L14" i="284"/>
  <c r="L11" i="284"/>
  <c r="L8" i="284"/>
  <c r="J4" i="284"/>
  <c r="J5" i="284"/>
  <c r="J9" i="282"/>
  <c r="J5" i="269"/>
  <c r="J4" i="275"/>
  <c r="J4" i="277"/>
  <c r="J12" i="269"/>
  <c r="J4" i="261"/>
  <c r="J4" i="260"/>
  <c r="J4" i="262"/>
  <c r="J1" i="327"/>
  <c r="C101" i="2" s="1"/>
  <c r="J4" i="264"/>
  <c r="J4" i="278"/>
  <c r="J1" i="314"/>
  <c r="C88" i="2" s="1"/>
  <c r="J1" i="308"/>
  <c r="C82" i="2" s="1"/>
  <c r="J1" i="292"/>
  <c r="C66" i="2" s="1"/>
  <c r="H14" i="258"/>
  <c r="H13" i="257"/>
  <c r="J8" i="269"/>
  <c r="J11" i="269"/>
  <c r="H17" i="273"/>
  <c r="J8" i="278"/>
  <c r="J14" i="284"/>
  <c r="J8" i="259"/>
  <c r="J9" i="280"/>
  <c r="J6" i="282"/>
  <c r="J1" i="294"/>
  <c r="C68" i="2" s="1"/>
  <c r="J1" i="310"/>
  <c r="C84" i="2" s="1"/>
  <c r="H13" i="256"/>
  <c r="H7" i="258"/>
  <c r="H12" i="258"/>
  <c r="H39" i="265"/>
  <c r="H43" i="265"/>
  <c r="J1" i="321"/>
  <c r="C95" i="2" s="1"/>
  <c r="J8" i="261"/>
  <c r="H4" i="265"/>
  <c r="H41" i="265"/>
  <c r="J1" i="289"/>
  <c r="C63" i="2" s="1"/>
  <c r="J1" i="323"/>
  <c r="C97" i="2" s="1"/>
  <c r="J1" i="286"/>
  <c r="C61" i="2" s="1"/>
  <c r="J13" i="269"/>
  <c r="J12" i="284"/>
  <c r="J17" i="284"/>
  <c r="J1" i="302"/>
  <c r="C76" i="2" s="1"/>
  <c r="J1" i="305"/>
  <c r="C79" i="2" s="1"/>
  <c r="J4" i="255"/>
  <c r="J10" i="255"/>
  <c r="J1" i="298"/>
  <c r="C72" i="2" s="1"/>
  <c r="J1" i="315"/>
  <c r="C89" i="2" s="1"/>
  <c r="H1" i="317"/>
  <c r="B91" i="2" s="1"/>
  <c r="J1" i="322"/>
  <c r="C96" i="2" s="1"/>
  <c r="J5" i="255"/>
  <c r="J8" i="255"/>
  <c r="H13" i="259"/>
  <c r="J6" i="260"/>
  <c r="J6" i="262"/>
  <c r="J9" i="262"/>
  <c r="J5" i="264"/>
  <c r="J6" i="267"/>
  <c r="J14" i="269"/>
  <c r="J4" i="272"/>
  <c r="J5" i="277"/>
  <c r="J6" i="278"/>
  <c r="J9" i="278"/>
  <c r="H8" i="279"/>
  <c r="H16" i="279"/>
  <c r="H18" i="279"/>
  <c r="H20" i="279"/>
  <c r="H22" i="279"/>
  <c r="H24" i="279"/>
  <c r="J8" i="280"/>
  <c r="J13" i="284"/>
  <c r="J1" i="291"/>
  <c r="C65" i="2" s="1"/>
  <c r="J9" i="259"/>
  <c r="J11" i="261"/>
  <c r="H10" i="266"/>
  <c r="H39" i="266"/>
  <c r="H41" i="266"/>
  <c r="H43" i="266"/>
  <c r="J4" i="267"/>
  <c r="J7" i="267"/>
  <c r="J6" i="269"/>
  <c r="J9" i="269"/>
  <c r="H10" i="272"/>
  <c r="H18" i="272"/>
  <c r="J10" i="278"/>
  <c r="J10" i="284"/>
  <c r="J15" i="284"/>
  <c r="J20" i="284"/>
  <c r="J9" i="255"/>
  <c r="J7" i="259"/>
  <c r="J10" i="259"/>
  <c r="J5" i="260"/>
  <c r="H14" i="261"/>
  <c r="J5" i="262"/>
  <c r="J5" i="267"/>
  <c r="J8" i="267"/>
  <c r="H10" i="267"/>
  <c r="J10" i="269"/>
  <c r="H38" i="274"/>
  <c r="H7" i="282"/>
  <c r="J7" i="277"/>
  <c r="H9" i="277"/>
  <c r="H16" i="277"/>
  <c r="H20" i="277"/>
  <c r="H24" i="277"/>
  <c r="H26" i="277"/>
  <c r="H28" i="277"/>
  <c r="H30" i="277"/>
  <c r="H32" i="277"/>
  <c r="H34" i="277"/>
  <c r="H36" i="277"/>
  <c r="H38" i="277"/>
  <c r="H40" i="277"/>
  <c r="H42" i="277"/>
  <c r="J4" i="279"/>
  <c r="J7" i="280"/>
  <c r="J5" i="282"/>
  <c r="J8" i="282"/>
  <c r="J10" i="282"/>
  <c r="H12" i="282"/>
  <c r="J11" i="284"/>
  <c r="J19" i="284"/>
  <c r="J21" i="284"/>
  <c r="H12" i="256"/>
  <c r="H14" i="256"/>
  <c r="H12" i="257"/>
  <c r="H14" i="257"/>
  <c r="H14" i="259"/>
  <c r="H33" i="260"/>
  <c r="H35" i="260"/>
  <c r="H37" i="260"/>
  <c r="H39" i="260"/>
  <c r="H41" i="260"/>
  <c r="H43" i="260"/>
  <c r="H10" i="262"/>
  <c r="J10" i="262"/>
  <c r="H8" i="277"/>
  <c r="H19" i="278"/>
  <c r="H23" i="278"/>
  <c r="H35" i="278"/>
  <c r="H37" i="278"/>
  <c r="H39" i="278"/>
  <c r="H41" i="278"/>
  <c r="H43" i="278"/>
  <c r="H16" i="280"/>
  <c r="H18" i="280"/>
  <c r="H20" i="280"/>
  <c r="H22" i="280"/>
  <c r="H24" i="280"/>
  <c r="H10" i="281"/>
  <c r="H18" i="282"/>
  <c r="H22" i="282"/>
  <c r="H1" i="321"/>
  <c r="B95" i="2" s="1"/>
  <c r="J7" i="260"/>
  <c r="H12" i="260"/>
  <c r="H14" i="260"/>
  <c r="H13" i="262"/>
  <c r="H15" i="264"/>
  <c r="H17" i="264"/>
  <c r="H19" i="264"/>
  <c r="H21" i="264"/>
  <c r="H23" i="264"/>
  <c r="H25" i="264"/>
  <c r="H27" i="264"/>
  <c r="H29" i="264"/>
  <c r="H31" i="264"/>
  <c r="H33" i="264"/>
  <c r="H35" i="264"/>
  <c r="H37" i="264"/>
  <c r="H39" i="264"/>
  <c r="H41" i="264"/>
  <c r="H43" i="264"/>
  <c r="H7" i="266"/>
  <c r="J5" i="270"/>
  <c r="H13" i="272"/>
  <c r="H25" i="274"/>
  <c r="H27" i="274"/>
  <c r="H29" i="274"/>
  <c r="H31" i="274"/>
  <c r="H33" i="274"/>
  <c r="H35" i="274"/>
  <c r="H37" i="274"/>
  <c r="H10" i="277"/>
  <c r="H15" i="277"/>
  <c r="H19" i="277"/>
  <c r="H23" i="277"/>
  <c r="H6" i="279"/>
  <c r="H41" i="279"/>
  <c r="H43" i="279"/>
  <c r="H13" i="282"/>
  <c r="H14" i="264"/>
  <c r="H10" i="268"/>
  <c r="H15" i="268"/>
  <c r="H17" i="268"/>
  <c r="H19" i="268"/>
  <c r="H21" i="268"/>
  <c r="H23" i="268"/>
  <c r="H25" i="268"/>
  <c r="H27" i="268"/>
  <c r="H29" i="268"/>
  <c r="H31" i="268"/>
  <c r="H33" i="268"/>
  <c r="H35" i="268"/>
  <c r="H37" i="268"/>
  <c r="H39" i="268"/>
  <c r="H41" i="268"/>
  <c r="H43" i="268"/>
  <c r="H21" i="272"/>
  <c r="H23" i="272"/>
  <c r="H25" i="272"/>
  <c r="H27" i="272"/>
  <c r="H29" i="272"/>
  <c r="H31" i="272"/>
  <c r="H33" i="272"/>
  <c r="H35" i="272"/>
  <c r="H37" i="272"/>
  <c r="H39" i="272"/>
  <c r="H41" i="272"/>
  <c r="H43" i="272"/>
  <c r="H14" i="277"/>
  <c r="H20" i="278"/>
  <c r="H24" i="278"/>
  <c r="H26" i="278"/>
  <c r="H28" i="278"/>
  <c r="H30" i="278"/>
  <c r="H32" i="278"/>
  <c r="H34" i="278"/>
  <c r="H36" i="278"/>
  <c r="H38" i="278"/>
  <c r="H40" i="278"/>
  <c r="H42" i="278"/>
  <c r="H5" i="279"/>
  <c r="J5" i="279"/>
  <c r="H6" i="280"/>
  <c r="H10" i="280"/>
  <c r="H39" i="280"/>
  <c r="H41" i="280"/>
  <c r="H43" i="280"/>
  <c r="H16" i="281"/>
  <c r="H18" i="281"/>
  <c r="H20" i="281"/>
  <c r="H22" i="281"/>
  <c r="H24" i="281"/>
  <c r="H17" i="282"/>
  <c r="H21" i="282"/>
  <c r="H25" i="282"/>
  <c r="H27" i="282"/>
  <c r="H29" i="282"/>
  <c r="H31" i="282"/>
  <c r="H33" i="282"/>
  <c r="H35" i="282"/>
  <c r="H37" i="282"/>
  <c r="H39" i="282"/>
  <c r="H41" i="282"/>
  <c r="H43" i="282"/>
  <c r="H9" i="258"/>
  <c r="H11" i="258"/>
  <c r="H16" i="258"/>
  <c r="H18" i="258"/>
  <c r="H20" i="258"/>
  <c r="H22" i="258"/>
  <c r="H24" i="258"/>
  <c r="H26" i="258"/>
  <c r="H28" i="258"/>
  <c r="H30" i="258"/>
  <c r="H32" i="258"/>
  <c r="H34" i="258"/>
  <c r="H36" i="258"/>
  <c r="H38" i="258"/>
  <c r="H40" i="258"/>
  <c r="H42" i="258"/>
  <c r="J7" i="262"/>
  <c r="H4" i="263"/>
  <c r="H13" i="265"/>
  <c r="H13" i="266"/>
  <c r="H13" i="267"/>
  <c r="H14" i="268"/>
  <c r="H20" i="274"/>
  <c r="H22" i="274"/>
  <c r="H24" i="274"/>
  <c r="H26" i="274"/>
  <c r="H28" i="274"/>
  <c r="H30" i="274"/>
  <c r="H32" i="274"/>
  <c r="H34" i="274"/>
  <c r="H36" i="274"/>
  <c r="H15" i="275"/>
  <c r="H17" i="275"/>
  <c r="H19" i="275"/>
  <c r="J7" i="282"/>
  <c r="H1" i="327"/>
  <c r="B101" i="2" s="1"/>
  <c r="H1" i="326"/>
  <c r="B100" i="2" s="1"/>
  <c r="H1" i="325"/>
  <c r="B99" i="2" s="1"/>
  <c r="J1" i="324"/>
  <c r="C98" i="2" s="1"/>
  <c r="H1" i="324"/>
  <c r="B98" i="2" s="1"/>
  <c r="H1" i="323"/>
  <c r="B97" i="2" s="1"/>
  <c r="H1" i="322"/>
  <c r="B96" i="2" s="1"/>
  <c r="H1" i="320"/>
  <c r="B94" i="2" s="1"/>
  <c r="H1" i="319"/>
  <c r="B93" i="2" s="1"/>
  <c r="J1" i="318"/>
  <c r="C92" i="2" s="1"/>
  <c r="H1" i="318"/>
  <c r="B92" i="2" s="1"/>
  <c r="J1" i="317"/>
  <c r="C91" i="2" s="1"/>
  <c r="H1" i="316"/>
  <c r="B90" i="2" s="1"/>
  <c r="J1" i="316"/>
  <c r="C90" i="2" s="1"/>
  <c r="H1" i="315"/>
  <c r="B89" i="2" s="1"/>
  <c r="H1" i="314"/>
  <c r="B88" i="2" s="1"/>
  <c r="J1" i="313"/>
  <c r="C87" i="2" s="1"/>
  <c r="H1" i="313"/>
  <c r="B87" i="2" s="1"/>
  <c r="H1" i="312"/>
  <c r="B86" i="2" s="1"/>
  <c r="J1" i="312"/>
  <c r="C86" i="2" s="1"/>
  <c r="H1" i="311"/>
  <c r="B85" i="2" s="1"/>
  <c r="J1" i="311"/>
  <c r="C85" i="2" s="1"/>
  <c r="H1" i="310"/>
  <c r="B84" i="2" s="1"/>
  <c r="J1" i="309"/>
  <c r="C83" i="2" s="1"/>
  <c r="H1" i="309"/>
  <c r="B83" i="2" s="1"/>
  <c r="H1" i="308"/>
  <c r="B82" i="2" s="1"/>
  <c r="H1" i="307"/>
  <c r="B81" i="2" s="1"/>
  <c r="H1" i="306"/>
  <c r="B80" i="2" s="1"/>
  <c r="J1" i="306"/>
  <c r="C80" i="2" s="1"/>
  <c r="H1" i="305"/>
  <c r="B79" i="2" s="1"/>
  <c r="J1" i="304"/>
  <c r="C78" i="2" s="1"/>
  <c r="H1" i="304"/>
  <c r="B78" i="2" s="1"/>
  <c r="J1" i="303"/>
  <c r="C77" i="2" s="1"/>
  <c r="H1" i="303"/>
  <c r="B77" i="2" s="1"/>
  <c r="H1" i="302"/>
  <c r="B76" i="2" s="1"/>
  <c r="H1" i="301"/>
  <c r="B75" i="2" s="1"/>
  <c r="J1" i="300"/>
  <c r="C74" i="2" s="1"/>
  <c r="H1" i="300"/>
  <c r="B74" i="2" s="1"/>
  <c r="H1" i="299"/>
  <c r="B73" i="2" s="1"/>
  <c r="J1" i="299"/>
  <c r="C73" i="2" s="1"/>
  <c r="H1" i="298"/>
  <c r="B72" i="2" s="1"/>
  <c r="J1" i="297"/>
  <c r="C71" i="2" s="1"/>
  <c r="H1" i="297"/>
  <c r="B71" i="2" s="1"/>
  <c r="J1" i="296"/>
  <c r="C70" i="2" s="1"/>
  <c r="H1" i="296"/>
  <c r="B70" i="2" s="1"/>
  <c r="J1" i="295"/>
  <c r="C69" i="2" s="1"/>
  <c r="H1" i="295"/>
  <c r="B69" i="2" s="1"/>
  <c r="H1" i="294"/>
  <c r="B68" i="2" s="1"/>
  <c r="J1" i="293"/>
  <c r="C67" i="2" s="1"/>
  <c r="H1" i="293"/>
  <c r="B67" i="2" s="1"/>
  <c r="H1" i="292"/>
  <c r="B66" i="2" s="1"/>
  <c r="H1" i="291"/>
  <c r="B65" i="2" s="1"/>
  <c r="J1" i="290"/>
  <c r="C64" i="2" s="1"/>
  <c r="H1" i="290"/>
  <c r="B64" i="2" s="1"/>
  <c r="H1" i="289"/>
  <c r="B63" i="2" s="1"/>
  <c r="J1" i="288"/>
  <c r="C62" i="2" s="1"/>
  <c r="H1" i="288"/>
  <c r="B62" i="2" s="1"/>
  <c r="H1" i="286"/>
  <c r="B61" i="2" s="1"/>
  <c r="J1" i="285"/>
  <c r="C60" i="2" s="1"/>
  <c r="H1" i="285"/>
  <c r="B60" i="2" s="1"/>
  <c r="H5" i="284"/>
  <c r="H6" i="284"/>
  <c r="H8" i="284"/>
  <c r="H11" i="284"/>
  <c r="H12" i="284"/>
  <c r="H17" i="284"/>
  <c r="H21" i="284"/>
  <c r="H25" i="284"/>
  <c r="H29" i="284"/>
  <c r="J6" i="284"/>
  <c r="J8" i="284"/>
  <c r="H10" i="284"/>
  <c r="H16" i="284"/>
  <c r="H20" i="284"/>
  <c r="H24" i="284"/>
  <c r="H32" i="284"/>
  <c r="H38" i="284"/>
  <c r="H7" i="284"/>
  <c r="H14" i="284"/>
  <c r="H15" i="284"/>
  <c r="H19" i="284"/>
  <c r="H23" i="284"/>
  <c r="H27" i="284"/>
  <c r="H31" i="284"/>
  <c r="H28" i="284"/>
  <c r="H34" i="284"/>
  <c r="H36" i="284"/>
  <c r="H40" i="284"/>
  <c r="H42" i="284"/>
  <c r="J7" i="284"/>
  <c r="J9" i="284"/>
  <c r="H13" i="284"/>
  <c r="H18" i="284"/>
  <c r="H22" i="284"/>
  <c r="H26" i="284"/>
  <c r="H30" i="284"/>
  <c r="H33" i="284"/>
  <c r="H35" i="284"/>
  <c r="H37" i="284"/>
  <c r="H39" i="284"/>
  <c r="H41" i="284"/>
  <c r="H43" i="284"/>
  <c r="H4" i="284"/>
  <c r="H9" i="284"/>
  <c r="H32" i="283"/>
  <c r="H34" i="283"/>
  <c r="H36" i="283"/>
  <c r="H38" i="283"/>
  <c r="H40" i="283"/>
  <c r="H42" i="283"/>
  <c r="H33" i="283"/>
  <c r="H35" i="283"/>
  <c r="H37" i="283"/>
  <c r="H39" i="283"/>
  <c r="H41" i="283"/>
  <c r="H43" i="283"/>
  <c r="H6" i="282"/>
  <c r="H11" i="282"/>
  <c r="H5" i="282"/>
  <c r="H10" i="282"/>
  <c r="H16" i="282"/>
  <c r="H20" i="282"/>
  <c r="H24" i="282"/>
  <c r="H8" i="282"/>
  <c r="H9" i="282"/>
  <c r="H14" i="282"/>
  <c r="H15" i="282"/>
  <c r="H19" i="282"/>
  <c r="H23" i="282"/>
  <c r="H26" i="282"/>
  <c r="H28" i="282"/>
  <c r="H30" i="282"/>
  <c r="H32" i="282"/>
  <c r="H34" i="282"/>
  <c r="H36" i="282"/>
  <c r="H38" i="282"/>
  <c r="H40" i="282"/>
  <c r="H42" i="282"/>
  <c r="J4" i="282"/>
  <c r="H4" i="282"/>
  <c r="J9" i="281"/>
  <c r="J5" i="281"/>
  <c r="J6" i="281"/>
  <c r="H9" i="281"/>
  <c r="H13" i="281"/>
  <c r="H7" i="281"/>
  <c r="H14" i="281"/>
  <c r="H15" i="281"/>
  <c r="H19" i="281"/>
  <c r="H23" i="281"/>
  <c r="H26" i="281"/>
  <c r="H28" i="281"/>
  <c r="H30" i="281"/>
  <c r="H32" i="281"/>
  <c r="H34" i="281"/>
  <c r="H36" i="281"/>
  <c r="H38" i="281"/>
  <c r="H40" i="281"/>
  <c r="H42" i="281"/>
  <c r="J7" i="281"/>
  <c r="H6" i="281"/>
  <c r="H8" i="281"/>
  <c r="H11" i="281"/>
  <c r="H12" i="281"/>
  <c r="H17" i="281"/>
  <c r="H21" i="281"/>
  <c r="H25" i="281"/>
  <c r="H27" i="281"/>
  <c r="H29" i="281"/>
  <c r="H31" i="281"/>
  <c r="H33" i="281"/>
  <c r="H35" i="281"/>
  <c r="H37" i="281"/>
  <c r="H39" i="281"/>
  <c r="H41" i="281"/>
  <c r="H43" i="281"/>
  <c r="J4" i="281"/>
  <c r="H4" i="281"/>
  <c r="H5" i="281"/>
  <c r="H13" i="280"/>
  <c r="H7" i="280"/>
  <c r="J6" i="280"/>
  <c r="J5" i="280"/>
  <c r="H8" i="280"/>
  <c r="H9" i="280"/>
  <c r="H14" i="280"/>
  <c r="H15" i="280"/>
  <c r="H19" i="280"/>
  <c r="H23" i="280"/>
  <c r="H26" i="280"/>
  <c r="H28" i="280"/>
  <c r="H30" i="280"/>
  <c r="H32" i="280"/>
  <c r="H34" i="280"/>
  <c r="H36" i="280"/>
  <c r="H38" i="280"/>
  <c r="H40" i="280"/>
  <c r="H42" i="280"/>
  <c r="H11" i="280"/>
  <c r="H12" i="280"/>
  <c r="H17" i="280"/>
  <c r="H21" i="280"/>
  <c r="H25" i="280"/>
  <c r="H27" i="280"/>
  <c r="H29" i="280"/>
  <c r="H31" i="280"/>
  <c r="H33" i="280"/>
  <c r="H35" i="280"/>
  <c r="H37" i="280"/>
  <c r="J4" i="280"/>
  <c r="H5" i="280"/>
  <c r="H4" i="280"/>
  <c r="H7" i="279"/>
  <c r="H13" i="279"/>
  <c r="J7" i="279"/>
  <c r="J6" i="279"/>
  <c r="J8" i="279"/>
  <c r="H10" i="279"/>
  <c r="H14" i="279"/>
  <c r="H15" i="279"/>
  <c r="H19" i="279"/>
  <c r="H23" i="279"/>
  <c r="H26" i="279"/>
  <c r="H28" i="279"/>
  <c r="H30" i="279"/>
  <c r="H32" i="279"/>
  <c r="H34" i="279"/>
  <c r="H36" i="279"/>
  <c r="H38" i="279"/>
  <c r="H40" i="279"/>
  <c r="H42" i="279"/>
  <c r="J10" i="279"/>
  <c r="H9" i="279"/>
  <c r="H11" i="279"/>
  <c r="H12" i="279"/>
  <c r="H17" i="279"/>
  <c r="H21" i="279"/>
  <c r="H25" i="279"/>
  <c r="H27" i="279"/>
  <c r="H29" i="279"/>
  <c r="H31" i="279"/>
  <c r="H33" i="279"/>
  <c r="H35" i="279"/>
  <c r="H37" i="279"/>
  <c r="H39" i="279"/>
  <c r="H4" i="279"/>
  <c r="H10" i="278"/>
  <c r="H16" i="278"/>
  <c r="H14" i="278"/>
  <c r="H15" i="278"/>
  <c r="H6" i="278"/>
  <c r="J7" i="278"/>
  <c r="J5" i="278"/>
  <c r="H8" i="278"/>
  <c r="H9" i="278"/>
  <c r="H13" i="278"/>
  <c r="H18" i="278"/>
  <c r="H22" i="278"/>
  <c r="H7" i="278"/>
  <c r="H11" i="278"/>
  <c r="H12" i="278"/>
  <c r="H17" i="278"/>
  <c r="H21" i="278"/>
  <c r="H25" i="278"/>
  <c r="H27" i="278"/>
  <c r="H29" i="278"/>
  <c r="H31" i="278"/>
  <c r="H33" i="278"/>
  <c r="H4" i="278"/>
  <c r="H5" i="278"/>
  <c r="J6" i="277"/>
  <c r="H6" i="277"/>
  <c r="H7" i="277"/>
  <c r="H13" i="277"/>
  <c r="H18" i="277"/>
  <c r="H22" i="277"/>
  <c r="H11" i="277"/>
  <c r="H12" i="277"/>
  <c r="H17" i="277"/>
  <c r="H21" i="277"/>
  <c r="H25" i="277"/>
  <c r="H27" i="277"/>
  <c r="H29" i="277"/>
  <c r="H31" i="277"/>
  <c r="H33" i="277"/>
  <c r="H35" i="277"/>
  <c r="H37" i="277"/>
  <c r="H39" i="277"/>
  <c r="H41" i="277"/>
  <c r="H43" i="277"/>
  <c r="H4" i="277"/>
  <c r="H5" i="277"/>
  <c r="H10" i="276"/>
  <c r="H12" i="276"/>
  <c r="H14" i="276"/>
  <c r="H8" i="276"/>
  <c r="H16" i="276"/>
  <c r="H30" i="276"/>
  <c r="H40" i="276"/>
  <c r="H42" i="276"/>
  <c r="J8" i="276"/>
  <c r="H11" i="276"/>
  <c r="H13" i="276"/>
  <c r="H18" i="276"/>
  <c r="H20" i="276"/>
  <c r="H22" i="276"/>
  <c r="H24" i="276"/>
  <c r="H26" i="276"/>
  <c r="H28" i="276"/>
  <c r="H32" i="276"/>
  <c r="H34" i="276"/>
  <c r="H36" i="276"/>
  <c r="H38" i="276"/>
  <c r="J9" i="276"/>
  <c r="H15" i="276"/>
  <c r="H17" i="276"/>
  <c r="H19" i="276"/>
  <c r="H21" i="276"/>
  <c r="H23" i="276"/>
  <c r="H25" i="276"/>
  <c r="H27" i="276"/>
  <c r="H29" i="276"/>
  <c r="H31" i="276"/>
  <c r="H33" i="276"/>
  <c r="H35" i="276"/>
  <c r="H37" i="276"/>
  <c r="H39" i="276"/>
  <c r="H41" i="276"/>
  <c r="H43" i="276"/>
  <c r="J11" i="276"/>
  <c r="H9" i="276"/>
  <c r="H14" i="275"/>
  <c r="J5" i="275"/>
  <c r="H16" i="275"/>
  <c r="H20" i="275"/>
  <c r="H22" i="275"/>
  <c r="H24" i="275"/>
  <c r="H26" i="275"/>
  <c r="H28" i="275"/>
  <c r="H30" i="275"/>
  <c r="H32" i="275"/>
  <c r="H34" i="275"/>
  <c r="H36" i="275"/>
  <c r="H38" i="275"/>
  <c r="H40" i="275"/>
  <c r="H42" i="275"/>
  <c r="H18" i="275"/>
  <c r="H21" i="275"/>
  <c r="H23" i="275"/>
  <c r="H25" i="275"/>
  <c r="H27" i="275"/>
  <c r="H29" i="275"/>
  <c r="H31" i="275"/>
  <c r="H33" i="275"/>
  <c r="H35" i="275"/>
  <c r="H37" i="275"/>
  <c r="H39" i="275"/>
  <c r="H41" i="275"/>
  <c r="H43" i="275"/>
  <c r="H4" i="275"/>
  <c r="H5" i="275"/>
  <c r="H12" i="274"/>
  <c r="H17" i="274"/>
  <c r="H16" i="274"/>
  <c r="H14" i="274"/>
  <c r="H15" i="274"/>
  <c r="H19" i="274"/>
  <c r="H40" i="274"/>
  <c r="H42" i="274"/>
  <c r="H13" i="274"/>
  <c r="H18" i="274"/>
  <c r="H21" i="274"/>
  <c r="H23" i="274"/>
  <c r="H39" i="274"/>
  <c r="H41" i="274"/>
  <c r="H43" i="274"/>
  <c r="H22" i="273"/>
  <c r="H24" i="273"/>
  <c r="H26" i="273"/>
  <c r="H30" i="273"/>
  <c r="H32" i="273"/>
  <c r="H36" i="273"/>
  <c r="H40" i="273"/>
  <c r="H15" i="273"/>
  <c r="H19" i="273"/>
  <c r="H16" i="273"/>
  <c r="H20" i="273"/>
  <c r="H28" i="273"/>
  <c r="H34" i="273"/>
  <c r="H38" i="273"/>
  <c r="H42" i="273"/>
  <c r="H18" i="273"/>
  <c r="H21" i="273"/>
  <c r="H23" i="273"/>
  <c r="H25" i="273"/>
  <c r="H27" i="273"/>
  <c r="H29" i="273"/>
  <c r="H31" i="273"/>
  <c r="H33" i="273"/>
  <c r="H35" i="273"/>
  <c r="H37" i="273"/>
  <c r="H39" i="273"/>
  <c r="H41" i="273"/>
  <c r="H43" i="273"/>
  <c r="H4" i="272"/>
  <c r="H17" i="272"/>
  <c r="J7" i="272"/>
  <c r="H9" i="272"/>
  <c r="J11" i="272"/>
  <c r="H16" i="272"/>
  <c r="H20" i="272"/>
  <c r="H22" i="272"/>
  <c r="H24" i="272"/>
  <c r="H26" i="272"/>
  <c r="H28" i="272"/>
  <c r="H30" i="272"/>
  <c r="H32" i="272"/>
  <c r="H34" i="272"/>
  <c r="H36" i="272"/>
  <c r="H38" i="272"/>
  <c r="H40" i="272"/>
  <c r="H42" i="272"/>
  <c r="H7" i="272"/>
  <c r="H12" i="272"/>
  <c r="H5" i="272"/>
  <c r="H6" i="272"/>
  <c r="H8" i="272"/>
  <c r="H14" i="272"/>
  <c r="H15" i="272"/>
  <c r="H19" i="272"/>
  <c r="H11" i="272"/>
  <c r="J9" i="272"/>
  <c r="J10" i="272"/>
  <c r="H16" i="271"/>
  <c r="H18" i="271"/>
  <c r="H20" i="271"/>
  <c r="H22" i="271"/>
  <c r="H24" i="271"/>
  <c r="H26" i="271"/>
  <c r="H28" i="271"/>
  <c r="H30" i="271"/>
  <c r="H32" i="271"/>
  <c r="H34" i="271"/>
  <c r="H36" i="271"/>
  <c r="H38" i="271"/>
  <c r="H40" i="271"/>
  <c r="H42" i="271"/>
  <c r="H17" i="271"/>
  <c r="H19" i="271"/>
  <c r="H21" i="271"/>
  <c r="H23" i="271"/>
  <c r="H25" i="271"/>
  <c r="H27" i="271"/>
  <c r="H29" i="271"/>
  <c r="H31" i="271"/>
  <c r="H33" i="271"/>
  <c r="H35" i="271"/>
  <c r="H37" i="271"/>
  <c r="H39" i="271"/>
  <c r="H41" i="271"/>
  <c r="H43" i="271"/>
  <c r="J9" i="270"/>
  <c r="J11" i="270"/>
  <c r="J14" i="270"/>
  <c r="J10" i="270"/>
  <c r="J13" i="270"/>
  <c r="J4" i="270"/>
  <c r="H5" i="270"/>
  <c r="H6" i="270"/>
  <c r="J8" i="270"/>
  <c r="H16" i="270"/>
  <c r="H18" i="270"/>
  <c r="H20" i="270"/>
  <c r="H22" i="270"/>
  <c r="H24" i="270"/>
  <c r="H26" i="270"/>
  <c r="H28" i="270"/>
  <c r="H30" i="270"/>
  <c r="H32" i="270"/>
  <c r="H34" i="270"/>
  <c r="H36" i="270"/>
  <c r="H38" i="270"/>
  <c r="H40" i="270"/>
  <c r="H42" i="270"/>
  <c r="H7" i="270"/>
  <c r="H12" i="270"/>
  <c r="H15" i="270"/>
  <c r="H17" i="270"/>
  <c r="H19" i="270"/>
  <c r="H21" i="270"/>
  <c r="H23" i="270"/>
  <c r="H25" i="270"/>
  <c r="H27" i="270"/>
  <c r="H29" i="270"/>
  <c r="H31" i="270"/>
  <c r="H33" i="270"/>
  <c r="H35" i="270"/>
  <c r="H37" i="270"/>
  <c r="H39" i="270"/>
  <c r="H41" i="270"/>
  <c r="H43" i="270"/>
  <c r="H4" i="270"/>
  <c r="H8" i="270"/>
  <c r="J6" i="270"/>
  <c r="J7" i="270"/>
  <c r="H9" i="270"/>
  <c r="H10" i="270"/>
  <c r="H11" i="270"/>
  <c r="H13" i="270"/>
  <c r="H14" i="270"/>
  <c r="H4" i="269"/>
  <c r="H13" i="269"/>
  <c r="H7" i="269"/>
  <c r="H11" i="269"/>
  <c r="H12" i="269"/>
  <c r="H36" i="269"/>
  <c r="H40" i="269"/>
  <c r="H42" i="269"/>
  <c r="H5" i="269"/>
  <c r="H6" i="269"/>
  <c r="H10" i="269"/>
  <c r="H16" i="269"/>
  <c r="H18" i="269"/>
  <c r="H20" i="269"/>
  <c r="H22" i="269"/>
  <c r="H24" i="269"/>
  <c r="H26" i="269"/>
  <c r="H28" i="269"/>
  <c r="H30" i="269"/>
  <c r="H32" i="269"/>
  <c r="H34" i="269"/>
  <c r="H38" i="269"/>
  <c r="H8" i="269"/>
  <c r="H9" i="269"/>
  <c r="H14" i="269"/>
  <c r="H15" i="269"/>
  <c r="H17" i="269"/>
  <c r="H19" i="269"/>
  <c r="H21" i="269"/>
  <c r="H23" i="269"/>
  <c r="H25" i="269"/>
  <c r="H27" i="269"/>
  <c r="H29" i="269"/>
  <c r="H31" i="269"/>
  <c r="H33" i="269"/>
  <c r="H35" i="269"/>
  <c r="H37" i="269"/>
  <c r="H39" i="269"/>
  <c r="H41" i="269"/>
  <c r="H43" i="269"/>
  <c r="J4" i="269"/>
  <c r="J7" i="269"/>
  <c r="H4" i="268"/>
  <c r="H9" i="268"/>
  <c r="H13" i="268"/>
  <c r="H11" i="268"/>
  <c r="H12" i="268"/>
  <c r="H16" i="268"/>
  <c r="H18" i="268"/>
  <c r="H20" i="268"/>
  <c r="H22" i="268"/>
  <c r="H24" i="268"/>
  <c r="H26" i="268"/>
  <c r="H28" i="268"/>
  <c r="H30" i="268"/>
  <c r="H32" i="268"/>
  <c r="H34" i="268"/>
  <c r="H36" i="268"/>
  <c r="H38" i="268"/>
  <c r="H40" i="268"/>
  <c r="H42" i="268"/>
  <c r="J4" i="268"/>
  <c r="H8" i="268"/>
  <c r="H5" i="268"/>
  <c r="J6" i="268"/>
  <c r="J5" i="268"/>
  <c r="H7" i="268"/>
  <c r="H6" i="268"/>
  <c r="J7" i="268"/>
  <c r="J8" i="268"/>
  <c r="H7" i="267"/>
  <c r="H4" i="267"/>
  <c r="H8" i="267"/>
  <c r="H9" i="267"/>
  <c r="H14" i="267"/>
  <c r="H15" i="267"/>
  <c r="H17" i="267"/>
  <c r="H19" i="267"/>
  <c r="H21" i="267"/>
  <c r="H23" i="267"/>
  <c r="H25" i="267"/>
  <c r="H27" i="267"/>
  <c r="H29" i="267"/>
  <c r="H31" i="267"/>
  <c r="H33" i="267"/>
  <c r="H35" i="267"/>
  <c r="H37" i="267"/>
  <c r="H39" i="267"/>
  <c r="H41" i="267"/>
  <c r="H43" i="267"/>
  <c r="H5" i="267"/>
  <c r="H6" i="267"/>
  <c r="H11" i="267"/>
  <c r="H12" i="267"/>
  <c r="H16" i="267"/>
  <c r="H18" i="267"/>
  <c r="H20" i="267"/>
  <c r="H22" i="267"/>
  <c r="H24" i="267"/>
  <c r="H26" i="267"/>
  <c r="H28" i="267"/>
  <c r="H30" i="267"/>
  <c r="H32" i="267"/>
  <c r="H34" i="267"/>
  <c r="H36" i="267"/>
  <c r="H38" i="267"/>
  <c r="H40" i="267"/>
  <c r="H42" i="267"/>
  <c r="H5" i="266"/>
  <c r="H6" i="266"/>
  <c r="H11" i="266"/>
  <c r="H12" i="266"/>
  <c r="H16" i="266"/>
  <c r="H18" i="266"/>
  <c r="H20" i="266"/>
  <c r="H22" i="266"/>
  <c r="H24" i="266"/>
  <c r="H26" i="266"/>
  <c r="H28" i="266"/>
  <c r="H30" i="266"/>
  <c r="H32" i="266"/>
  <c r="H34" i="266"/>
  <c r="H36" i="266"/>
  <c r="H38" i="266"/>
  <c r="H40" i="266"/>
  <c r="H42" i="266"/>
  <c r="J1" i="266"/>
  <c r="C41" i="2" s="1"/>
  <c r="H8" i="266"/>
  <c r="H9" i="266"/>
  <c r="H14" i="266"/>
  <c r="H15" i="266"/>
  <c r="H17" i="266"/>
  <c r="H19" i="266"/>
  <c r="H21" i="266"/>
  <c r="H23" i="266"/>
  <c r="H25" i="266"/>
  <c r="H27" i="266"/>
  <c r="H29" i="266"/>
  <c r="H31" i="266"/>
  <c r="H33" i="266"/>
  <c r="H35" i="266"/>
  <c r="H37" i="266"/>
  <c r="H4" i="266"/>
  <c r="H6" i="265"/>
  <c r="H10" i="265"/>
  <c r="H7" i="265"/>
  <c r="H11" i="265"/>
  <c r="H12" i="265"/>
  <c r="H16" i="265"/>
  <c r="H18" i="265"/>
  <c r="H20" i="265"/>
  <c r="H22" i="265"/>
  <c r="H24" i="265"/>
  <c r="H26" i="265"/>
  <c r="H28" i="265"/>
  <c r="H30" i="265"/>
  <c r="H32" i="265"/>
  <c r="H34" i="265"/>
  <c r="H36" i="265"/>
  <c r="H38" i="265"/>
  <c r="H40" i="265"/>
  <c r="H42" i="265"/>
  <c r="H5" i="265"/>
  <c r="H8" i="265"/>
  <c r="H9" i="265"/>
  <c r="H14" i="265"/>
  <c r="H15" i="265"/>
  <c r="H17" i="265"/>
  <c r="H19" i="265"/>
  <c r="H21" i="265"/>
  <c r="H23" i="265"/>
  <c r="H25" i="265"/>
  <c r="H27" i="265"/>
  <c r="H29" i="265"/>
  <c r="H31" i="265"/>
  <c r="H33" i="265"/>
  <c r="H35" i="265"/>
  <c r="H37" i="265"/>
  <c r="J7" i="265"/>
  <c r="J1" i="265" s="1"/>
  <c r="C40" i="2" s="1"/>
  <c r="H4" i="264"/>
  <c r="H9" i="264"/>
  <c r="H5" i="264"/>
  <c r="H6" i="264"/>
  <c r="H10" i="264"/>
  <c r="H8" i="264"/>
  <c r="H13" i="264"/>
  <c r="H7" i="264"/>
  <c r="H11" i="264"/>
  <c r="H12" i="264"/>
  <c r="H16" i="264"/>
  <c r="H18" i="264"/>
  <c r="H20" i="264"/>
  <c r="H22" i="264"/>
  <c r="H24" i="264"/>
  <c r="H26" i="264"/>
  <c r="H28" i="264"/>
  <c r="H30" i="264"/>
  <c r="H32" i="264"/>
  <c r="H34" i="264"/>
  <c r="H36" i="264"/>
  <c r="H38" i="264"/>
  <c r="H40" i="264"/>
  <c r="H42" i="264"/>
  <c r="J7" i="264"/>
  <c r="H13" i="263"/>
  <c r="H5" i="263"/>
  <c r="J10" i="263"/>
  <c r="J6" i="263"/>
  <c r="H8" i="263"/>
  <c r="H14" i="263"/>
  <c r="H15" i="263"/>
  <c r="H17" i="263"/>
  <c r="H19" i="263"/>
  <c r="H21" i="263"/>
  <c r="H23" i="263"/>
  <c r="H25" i="263"/>
  <c r="H27" i="263"/>
  <c r="H29" i="263"/>
  <c r="H31" i="263"/>
  <c r="H33" i="263"/>
  <c r="H35" i="263"/>
  <c r="H37" i="263"/>
  <c r="H39" i="263"/>
  <c r="H41" i="263"/>
  <c r="H43" i="263"/>
  <c r="J5" i="263"/>
  <c r="H7" i="263"/>
  <c r="H12" i="263"/>
  <c r="H16" i="263"/>
  <c r="H18" i="263"/>
  <c r="H20" i="263"/>
  <c r="H22" i="263"/>
  <c r="H24" i="263"/>
  <c r="H26" i="263"/>
  <c r="H28" i="263"/>
  <c r="H30" i="263"/>
  <c r="H32" i="263"/>
  <c r="H34" i="263"/>
  <c r="H36" i="263"/>
  <c r="H38" i="263"/>
  <c r="H40" i="263"/>
  <c r="H42" i="263"/>
  <c r="H6" i="263"/>
  <c r="J7" i="263"/>
  <c r="J8" i="263"/>
  <c r="H9" i="263"/>
  <c r="H10" i="263"/>
  <c r="H11" i="263"/>
  <c r="H5" i="262"/>
  <c r="H6" i="262"/>
  <c r="H9" i="262"/>
  <c r="H16" i="262"/>
  <c r="H18" i="262"/>
  <c r="H20" i="262"/>
  <c r="H22" i="262"/>
  <c r="H24" i="262"/>
  <c r="H26" i="262"/>
  <c r="H28" i="262"/>
  <c r="H30" i="262"/>
  <c r="H32" i="262"/>
  <c r="H34" i="262"/>
  <c r="H36" i="262"/>
  <c r="H38" i="262"/>
  <c r="H40" i="262"/>
  <c r="H42" i="262"/>
  <c r="H8" i="262"/>
  <c r="J11" i="262"/>
  <c r="H14" i="262"/>
  <c r="H15" i="262"/>
  <c r="H17" i="262"/>
  <c r="H19" i="262"/>
  <c r="H21" i="262"/>
  <c r="H23" i="262"/>
  <c r="H25" i="262"/>
  <c r="H27" i="262"/>
  <c r="H29" i="262"/>
  <c r="H31" i="262"/>
  <c r="H33" i="262"/>
  <c r="H35" i="262"/>
  <c r="H37" i="262"/>
  <c r="H39" i="262"/>
  <c r="H41" i="262"/>
  <c r="H43" i="262"/>
  <c r="H4" i="262"/>
  <c r="J8" i="262"/>
  <c r="H11" i="262"/>
  <c r="H12" i="262"/>
  <c r="H7" i="262"/>
  <c r="H10" i="261"/>
  <c r="H16" i="261"/>
  <c r="H18" i="261"/>
  <c r="H20" i="261"/>
  <c r="H22" i="261"/>
  <c r="H24" i="261"/>
  <c r="H26" i="261"/>
  <c r="H28" i="261"/>
  <c r="H30" i="261"/>
  <c r="H32" i="261"/>
  <c r="H34" i="261"/>
  <c r="H36" i="261"/>
  <c r="H38" i="261"/>
  <c r="H40" i="261"/>
  <c r="H42" i="261"/>
  <c r="H15" i="261"/>
  <c r="H17" i="261"/>
  <c r="H19" i="261"/>
  <c r="H21" i="261"/>
  <c r="H23" i="261"/>
  <c r="H25" i="261"/>
  <c r="H27" i="261"/>
  <c r="H29" i="261"/>
  <c r="H31" i="261"/>
  <c r="H33" i="261"/>
  <c r="H35" i="261"/>
  <c r="H37" i="261"/>
  <c r="H39" i="261"/>
  <c r="H41" i="261"/>
  <c r="H43" i="261"/>
  <c r="J6" i="261"/>
  <c r="H8" i="261"/>
  <c r="H9" i="261"/>
  <c r="J5" i="261"/>
  <c r="H13" i="261"/>
  <c r="H4" i="261"/>
  <c r="J7" i="261"/>
  <c r="H11" i="261"/>
  <c r="H12" i="261"/>
  <c r="H5" i="261"/>
  <c r="H6" i="261"/>
  <c r="H7" i="261"/>
  <c r="H6" i="260"/>
  <c r="H13" i="260"/>
  <c r="H8" i="260"/>
  <c r="H11" i="260"/>
  <c r="H16" i="260"/>
  <c r="H18" i="260"/>
  <c r="H20" i="260"/>
  <c r="H22" i="260"/>
  <c r="H24" i="260"/>
  <c r="H26" i="260"/>
  <c r="H28" i="260"/>
  <c r="H30" i="260"/>
  <c r="H32" i="260"/>
  <c r="H34" i="260"/>
  <c r="H36" i="260"/>
  <c r="H38" i="260"/>
  <c r="H40" i="260"/>
  <c r="H42" i="260"/>
  <c r="J8" i="260"/>
  <c r="H5" i="260"/>
  <c r="H9" i="260"/>
  <c r="H15" i="260"/>
  <c r="H17" i="260"/>
  <c r="H19" i="260"/>
  <c r="H21" i="260"/>
  <c r="H23" i="260"/>
  <c r="H25" i="260"/>
  <c r="H27" i="260"/>
  <c r="H29" i="260"/>
  <c r="H31" i="260"/>
  <c r="H4" i="260"/>
  <c r="H7" i="260"/>
  <c r="H10" i="260"/>
  <c r="H8" i="259"/>
  <c r="H12" i="259"/>
  <c r="J4" i="259"/>
  <c r="J5" i="259"/>
  <c r="H7" i="259"/>
  <c r="H9" i="259"/>
  <c r="H11" i="259"/>
  <c r="H16" i="259"/>
  <c r="H18" i="259"/>
  <c r="H20" i="259"/>
  <c r="H22" i="259"/>
  <c r="H24" i="259"/>
  <c r="H26" i="259"/>
  <c r="H28" i="259"/>
  <c r="H30" i="259"/>
  <c r="H32" i="259"/>
  <c r="H34" i="259"/>
  <c r="H36" i="259"/>
  <c r="H38" i="259"/>
  <c r="H40" i="259"/>
  <c r="H42" i="259"/>
  <c r="H10" i="259"/>
  <c r="H15" i="259"/>
  <c r="H17" i="259"/>
  <c r="H19" i="259"/>
  <c r="H21" i="259"/>
  <c r="H23" i="259"/>
  <c r="H25" i="259"/>
  <c r="H27" i="259"/>
  <c r="H29" i="259"/>
  <c r="H31" i="259"/>
  <c r="H33" i="259"/>
  <c r="H35" i="259"/>
  <c r="H37" i="259"/>
  <c r="H39" i="259"/>
  <c r="H41" i="259"/>
  <c r="H43" i="259"/>
  <c r="H4" i="259"/>
  <c r="H5" i="259"/>
  <c r="J5" i="258"/>
  <c r="J4" i="258"/>
  <c r="H8" i="258"/>
  <c r="H13" i="258"/>
  <c r="J6" i="258"/>
  <c r="H10" i="258"/>
  <c r="H15" i="258"/>
  <c r="H17" i="258"/>
  <c r="H19" i="258"/>
  <c r="H21" i="258"/>
  <c r="H23" i="258"/>
  <c r="H25" i="258"/>
  <c r="H27" i="258"/>
  <c r="H29" i="258"/>
  <c r="H31" i="258"/>
  <c r="H33" i="258"/>
  <c r="H35" i="258"/>
  <c r="H37" i="258"/>
  <c r="H39" i="258"/>
  <c r="H41" i="258"/>
  <c r="H43" i="258"/>
  <c r="H4" i="258"/>
  <c r="H5" i="258"/>
  <c r="H6" i="258"/>
  <c r="H7" i="257"/>
  <c r="J4" i="257"/>
  <c r="J8" i="257"/>
  <c r="J6" i="257"/>
  <c r="H9" i="257"/>
  <c r="H11" i="257"/>
  <c r="H16" i="257"/>
  <c r="H18" i="257"/>
  <c r="H20" i="257"/>
  <c r="H22" i="257"/>
  <c r="H24" i="257"/>
  <c r="H26" i="257"/>
  <c r="H28" i="257"/>
  <c r="H30" i="257"/>
  <c r="H32" i="257"/>
  <c r="H34" i="257"/>
  <c r="H36" i="257"/>
  <c r="H38" i="257"/>
  <c r="H40" i="257"/>
  <c r="H42" i="257"/>
  <c r="H5" i="257"/>
  <c r="H8" i="257"/>
  <c r="H10" i="257"/>
  <c r="H15" i="257"/>
  <c r="H17" i="257"/>
  <c r="H19" i="257"/>
  <c r="H21" i="257"/>
  <c r="H23" i="257"/>
  <c r="H25" i="257"/>
  <c r="H27" i="257"/>
  <c r="H29" i="257"/>
  <c r="H31" i="257"/>
  <c r="H33" i="257"/>
  <c r="H35" i="257"/>
  <c r="H37" i="257"/>
  <c r="H39" i="257"/>
  <c r="H41" i="257"/>
  <c r="H43" i="257"/>
  <c r="H4" i="257"/>
  <c r="H6" i="257"/>
  <c r="J7" i="257"/>
  <c r="J5" i="257"/>
  <c r="J4" i="256"/>
  <c r="J10" i="256"/>
  <c r="H4" i="256"/>
  <c r="H7" i="256"/>
  <c r="J9" i="256"/>
  <c r="H10" i="256"/>
  <c r="J5" i="256"/>
  <c r="H8" i="256"/>
  <c r="H11" i="256"/>
  <c r="H16" i="256"/>
  <c r="H18" i="256"/>
  <c r="H20" i="256"/>
  <c r="H22" i="256"/>
  <c r="H24" i="256"/>
  <c r="H26" i="256"/>
  <c r="H28" i="256"/>
  <c r="H30" i="256"/>
  <c r="H32" i="256"/>
  <c r="H34" i="256"/>
  <c r="H36" i="256"/>
  <c r="H38" i="256"/>
  <c r="H40" i="256"/>
  <c r="H42" i="256"/>
  <c r="J8" i="256"/>
  <c r="J6" i="256"/>
  <c r="H9" i="256"/>
  <c r="H15" i="256"/>
  <c r="H17" i="256"/>
  <c r="H19" i="256"/>
  <c r="H21" i="256"/>
  <c r="H23" i="256"/>
  <c r="H25" i="256"/>
  <c r="H27" i="256"/>
  <c r="H29" i="256"/>
  <c r="H31" i="256"/>
  <c r="H33" i="256"/>
  <c r="H35" i="256"/>
  <c r="H37" i="256"/>
  <c r="H39" i="256"/>
  <c r="H41" i="256"/>
  <c r="H43" i="256"/>
  <c r="H5" i="256"/>
  <c r="H6" i="256"/>
  <c r="J7" i="256"/>
  <c r="H8" i="255"/>
  <c r="H13" i="255"/>
  <c r="J6" i="255"/>
  <c r="H12" i="255"/>
  <c r="H14" i="255"/>
  <c r="H5" i="255"/>
  <c r="H7" i="255"/>
  <c r="H9" i="255"/>
  <c r="H11" i="255"/>
  <c r="H16" i="255"/>
  <c r="H18" i="255"/>
  <c r="H20" i="255"/>
  <c r="H22" i="255"/>
  <c r="H24" i="255"/>
  <c r="H26" i="255"/>
  <c r="H28" i="255"/>
  <c r="H30" i="255"/>
  <c r="H32" i="255"/>
  <c r="H34" i="255"/>
  <c r="H36" i="255"/>
  <c r="H38" i="255"/>
  <c r="H40" i="255"/>
  <c r="H42" i="255"/>
  <c r="H10" i="255"/>
  <c r="H15" i="255"/>
  <c r="H17" i="255"/>
  <c r="H19" i="255"/>
  <c r="H21" i="255"/>
  <c r="H23" i="255"/>
  <c r="H25" i="255"/>
  <c r="H27" i="255"/>
  <c r="H29" i="255"/>
  <c r="H31" i="255"/>
  <c r="H33" i="255"/>
  <c r="H35" i="255"/>
  <c r="H37" i="255"/>
  <c r="H39" i="255"/>
  <c r="H41" i="255"/>
  <c r="H43" i="255"/>
  <c r="H4" i="255"/>
  <c r="H6" i="255"/>
  <c r="J7" i="255"/>
  <c r="J1" i="264" l="1"/>
  <c r="C39" i="2" s="1"/>
  <c r="J1" i="267"/>
  <c r="C42" i="2" s="1"/>
  <c r="J1" i="277"/>
  <c r="C52" i="2" s="1"/>
  <c r="J1" i="271"/>
  <c r="C46" i="2" s="1"/>
  <c r="J1" i="260"/>
  <c r="C35" i="2" s="1"/>
  <c r="J1" i="273"/>
  <c r="C48" i="2" s="1"/>
  <c r="J1" i="274"/>
  <c r="C49" i="2" s="1"/>
  <c r="H1" i="264"/>
  <c r="B39" i="2" s="1"/>
  <c r="J1" i="279"/>
  <c r="C54" i="2" s="1"/>
  <c r="J1" i="282"/>
  <c r="C57" i="2" s="1"/>
  <c r="J1" i="284"/>
  <c r="C59" i="2" s="1"/>
  <c r="H1" i="284"/>
  <c r="B59" i="2" s="1"/>
  <c r="J1" i="283"/>
  <c r="C58" i="2" s="1"/>
  <c r="H1" i="283"/>
  <c r="B58" i="2" s="1"/>
  <c r="H1" i="282"/>
  <c r="B57" i="2" s="1"/>
  <c r="J1" i="281"/>
  <c r="C56" i="2" s="1"/>
  <c r="H1" i="281"/>
  <c r="B56" i="2" s="1"/>
  <c r="J1" i="280"/>
  <c r="C55" i="2" s="1"/>
  <c r="H1" i="280"/>
  <c r="B55" i="2" s="1"/>
  <c r="H1" i="279"/>
  <c r="B54" i="2" s="1"/>
  <c r="J1" i="278"/>
  <c r="C53" i="2" s="1"/>
  <c r="H1" i="278"/>
  <c r="B53" i="2" s="1"/>
  <c r="H1" i="277"/>
  <c r="B52" i="2" s="1"/>
  <c r="H1" i="276"/>
  <c r="B51" i="2" s="1"/>
  <c r="J1" i="276"/>
  <c r="C51" i="2" s="1"/>
  <c r="J1" i="275"/>
  <c r="C50" i="2" s="1"/>
  <c r="H1" i="275"/>
  <c r="B50" i="2" s="1"/>
  <c r="H1" i="274"/>
  <c r="B49" i="2" s="1"/>
  <c r="H1" i="273"/>
  <c r="B48" i="2" s="1"/>
  <c r="J1" i="272"/>
  <c r="C47" i="2" s="1"/>
  <c r="H1" i="272"/>
  <c r="B47" i="2" s="1"/>
  <c r="H1" i="271"/>
  <c r="B46" i="2" s="1"/>
  <c r="H1" i="270"/>
  <c r="B45" i="2" s="1"/>
  <c r="J1" i="270"/>
  <c r="C45" i="2" s="1"/>
  <c r="H1" i="269"/>
  <c r="B44" i="2" s="1"/>
  <c r="J1" i="269"/>
  <c r="C44" i="2" s="1"/>
  <c r="J1" i="268"/>
  <c r="C43" i="2" s="1"/>
  <c r="H1" i="268"/>
  <c r="B43" i="2" s="1"/>
  <c r="H1" i="267"/>
  <c r="B42" i="2" s="1"/>
  <c r="H1" i="266"/>
  <c r="B41" i="2" s="1"/>
  <c r="H1" i="265"/>
  <c r="B40" i="2" s="1"/>
  <c r="J1" i="263"/>
  <c r="C38" i="2" s="1"/>
  <c r="H1" i="263"/>
  <c r="B38" i="2" s="1"/>
  <c r="J1" i="262"/>
  <c r="C37" i="2" s="1"/>
  <c r="H1" i="262"/>
  <c r="B37" i="2" s="1"/>
  <c r="J1" i="261"/>
  <c r="C36" i="2" s="1"/>
  <c r="H1" i="261"/>
  <c r="B36" i="2" s="1"/>
  <c r="H1" i="260"/>
  <c r="B35" i="2" s="1"/>
  <c r="J1" i="259"/>
  <c r="C34" i="2" s="1"/>
  <c r="H1" i="259"/>
  <c r="B34" i="2" s="1"/>
  <c r="J1" i="258"/>
  <c r="C33" i="2" s="1"/>
  <c r="H1" i="258"/>
  <c r="B33" i="2" s="1"/>
  <c r="J1" i="257"/>
  <c r="C32" i="2" s="1"/>
  <c r="H1" i="257"/>
  <c r="B32" i="2" s="1"/>
  <c r="J1" i="256"/>
  <c r="C31" i="2" s="1"/>
  <c r="H1" i="256"/>
  <c r="B31" i="2" s="1"/>
  <c r="J1" i="255"/>
  <c r="C30" i="2" s="1"/>
  <c r="H1" i="255"/>
  <c r="B30" i="2" s="1"/>
  <c r="J100" i="253" l="1"/>
  <c r="B100" i="253"/>
  <c r="H100" i="253" s="1"/>
  <c r="J99" i="253"/>
  <c r="B99" i="253"/>
  <c r="H99" i="253" s="1"/>
  <c r="J98" i="253"/>
  <c r="B98" i="253"/>
  <c r="H98" i="253" s="1"/>
  <c r="J97" i="253"/>
  <c r="B97" i="253"/>
  <c r="H97" i="253" s="1"/>
  <c r="J96" i="253"/>
  <c r="B96" i="253"/>
  <c r="H96" i="253" s="1"/>
  <c r="J95" i="253"/>
  <c r="B95" i="253"/>
  <c r="H95" i="253" s="1"/>
  <c r="J94" i="253"/>
  <c r="B94" i="253"/>
  <c r="H94" i="253" s="1"/>
  <c r="J93" i="253"/>
  <c r="B93" i="253"/>
  <c r="H93" i="253" s="1"/>
  <c r="J92" i="253"/>
  <c r="B92" i="253"/>
  <c r="H92" i="253" s="1"/>
  <c r="J91" i="253"/>
  <c r="B91" i="253"/>
  <c r="H91" i="253" s="1"/>
  <c r="J90" i="253"/>
  <c r="B90" i="253"/>
  <c r="H90" i="253" s="1"/>
  <c r="J89" i="253"/>
  <c r="B89" i="253"/>
  <c r="H89" i="253" s="1"/>
  <c r="J88" i="253"/>
  <c r="B88" i="253"/>
  <c r="H88" i="253" s="1"/>
  <c r="J87" i="253"/>
  <c r="B87" i="253"/>
  <c r="H87" i="253" s="1"/>
  <c r="J86" i="253"/>
  <c r="B86" i="253"/>
  <c r="H86" i="253" s="1"/>
  <c r="J85" i="253"/>
  <c r="B85" i="253"/>
  <c r="H85" i="253" s="1"/>
  <c r="J84" i="253"/>
  <c r="B84" i="253"/>
  <c r="H84" i="253" s="1"/>
  <c r="J83" i="253"/>
  <c r="B83" i="253"/>
  <c r="H83" i="253" s="1"/>
  <c r="J82" i="253"/>
  <c r="B82" i="253"/>
  <c r="H82" i="253" s="1"/>
  <c r="J81" i="253"/>
  <c r="B81" i="253"/>
  <c r="H81" i="253" s="1"/>
  <c r="J80" i="253"/>
  <c r="B80" i="253"/>
  <c r="H80" i="253" s="1"/>
  <c r="J79" i="253"/>
  <c r="B79" i="253"/>
  <c r="H79" i="253" s="1"/>
  <c r="J78" i="253"/>
  <c r="B78" i="253"/>
  <c r="H78" i="253" s="1"/>
  <c r="J77" i="253"/>
  <c r="B77" i="253"/>
  <c r="H77" i="253" s="1"/>
  <c r="J76" i="253"/>
  <c r="B76" i="253"/>
  <c r="H76" i="253" s="1"/>
  <c r="J75" i="253"/>
  <c r="B75" i="253"/>
  <c r="H75" i="253" s="1"/>
  <c r="J74" i="253"/>
  <c r="B74" i="253"/>
  <c r="H74" i="253" s="1"/>
  <c r="J73" i="253"/>
  <c r="B73" i="253"/>
  <c r="H73" i="253" s="1"/>
  <c r="J72" i="253"/>
  <c r="B72" i="253"/>
  <c r="H72" i="253" s="1"/>
  <c r="J71" i="253"/>
  <c r="B71" i="253"/>
  <c r="H71" i="253" s="1"/>
  <c r="J70" i="253"/>
  <c r="B70" i="253"/>
  <c r="H70" i="253" s="1"/>
  <c r="J69" i="253"/>
  <c r="B69" i="253"/>
  <c r="H69" i="253" s="1"/>
  <c r="J68" i="253"/>
  <c r="H68" i="253"/>
  <c r="B68" i="253"/>
  <c r="J67" i="253"/>
  <c r="B67" i="253"/>
  <c r="H67" i="253" s="1"/>
  <c r="J66" i="253"/>
  <c r="B66" i="253"/>
  <c r="H66" i="253" s="1"/>
  <c r="J65" i="253"/>
  <c r="B65" i="253"/>
  <c r="H65" i="253" s="1"/>
  <c r="J64" i="253"/>
  <c r="B64" i="253"/>
  <c r="H64" i="253" s="1"/>
  <c r="J63" i="253"/>
  <c r="B63" i="253"/>
  <c r="H63" i="253" s="1"/>
  <c r="J62" i="253"/>
  <c r="B62" i="253"/>
  <c r="H62" i="253" s="1"/>
  <c r="J61" i="253"/>
  <c r="B61" i="253"/>
  <c r="H61" i="253" s="1"/>
  <c r="J60" i="253"/>
  <c r="B60" i="253"/>
  <c r="H60" i="253" s="1"/>
  <c r="J59" i="253"/>
  <c r="B59" i="253"/>
  <c r="H59" i="253" s="1"/>
  <c r="J58" i="253"/>
  <c r="B58" i="253"/>
  <c r="H58" i="253" s="1"/>
  <c r="J57" i="253"/>
  <c r="B57" i="253"/>
  <c r="H57" i="253" s="1"/>
  <c r="J56" i="253"/>
  <c r="B56" i="253"/>
  <c r="H56" i="253" s="1"/>
  <c r="J55" i="253"/>
  <c r="B55" i="253"/>
  <c r="H55" i="253" s="1"/>
  <c r="J54" i="253"/>
  <c r="B54" i="253"/>
  <c r="H54" i="253" s="1"/>
  <c r="J53" i="253"/>
  <c r="B53" i="253"/>
  <c r="H53" i="253" s="1"/>
  <c r="J52" i="253"/>
  <c r="B52" i="253"/>
  <c r="H52" i="253" s="1"/>
  <c r="J51" i="253"/>
  <c r="B51" i="253"/>
  <c r="H51" i="253" s="1"/>
  <c r="J50" i="253"/>
  <c r="B50" i="253"/>
  <c r="H50" i="253" s="1"/>
  <c r="J49" i="253"/>
  <c r="B49" i="253"/>
  <c r="H49" i="253" s="1"/>
  <c r="J48" i="253"/>
  <c r="B48" i="253"/>
  <c r="H48" i="253" s="1"/>
  <c r="J47" i="253"/>
  <c r="B47" i="253"/>
  <c r="H47" i="253" s="1"/>
  <c r="J46" i="253"/>
  <c r="B46" i="253"/>
  <c r="H46" i="253" s="1"/>
  <c r="J45" i="253"/>
  <c r="B45" i="253"/>
  <c r="H45" i="253" s="1"/>
  <c r="J44" i="253"/>
  <c r="B44" i="253"/>
  <c r="H44" i="253" s="1"/>
  <c r="J43" i="253"/>
  <c r="B43" i="253"/>
  <c r="J42" i="253"/>
  <c r="B42" i="253"/>
  <c r="J41" i="253"/>
  <c r="B41" i="253"/>
  <c r="J40" i="253"/>
  <c r="B40" i="253"/>
  <c r="J39" i="253"/>
  <c r="B39" i="253"/>
  <c r="J38" i="253"/>
  <c r="B38" i="253"/>
  <c r="J37" i="253"/>
  <c r="B37" i="253"/>
  <c r="J36" i="253"/>
  <c r="B36" i="253"/>
  <c r="J35" i="253"/>
  <c r="B35" i="253"/>
  <c r="J34" i="253"/>
  <c r="B34" i="253"/>
  <c r="J33" i="253"/>
  <c r="B33" i="253"/>
  <c r="J32" i="253"/>
  <c r="B32" i="253"/>
  <c r="J31" i="253"/>
  <c r="B31" i="253"/>
  <c r="J30" i="253"/>
  <c r="B30" i="253"/>
  <c r="J29" i="253"/>
  <c r="B29" i="253"/>
  <c r="J28" i="253"/>
  <c r="B28" i="253"/>
  <c r="J27" i="253"/>
  <c r="B27" i="253"/>
  <c r="J26" i="253"/>
  <c r="B26" i="253"/>
  <c r="J25" i="253"/>
  <c r="B25" i="253"/>
  <c r="J24" i="253"/>
  <c r="B24" i="253"/>
  <c r="J23" i="253"/>
  <c r="B23" i="253"/>
  <c r="J22" i="253"/>
  <c r="B22" i="253"/>
  <c r="J21" i="253"/>
  <c r="B21" i="253"/>
  <c r="J20" i="253"/>
  <c r="B20" i="253"/>
  <c r="J19" i="253"/>
  <c r="B19" i="253"/>
  <c r="J18" i="253"/>
  <c r="B18" i="253"/>
  <c r="J17" i="253"/>
  <c r="B17" i="253"/>
  <c r="J16" i="253"/>
  <c r="B16" i="253"/>
  <c r="J15" i="253"/>
  <c r="B15" i="253"/>
  <c r="L14" i="253"/>
  <c r="J14" i="253"/>
  <c r="B14" i="253"/>
  <c r="J13" i="253"/>
  <c r="B13" i="253"/>
  <c r="J12" i="253"/>
  <c r="B12" i="253"/>
  <c r="L11" i="253"/>
  <c r="J11" i="253"/>
  <c r="B11" i="253"/>
  <c r="J10" i="253"/>
  <c r="B10" i="253"/>
  <c r="J9" i="253"/>
  <c r="B9" i="253"/>
  <c r="L8" i="253"/>
  <c r="J8" i="253"/>
  <c r="B8" i="253"/>
  <c r="B7" i="253"/>
  <c r="J7" i="253" s="1"/>
  <c r="B6" i="253"/>
  <c r="J6" i="253" s="1"/>
  <c r="L5" i="253"/>
  <c r="B5" i="253"/>
  <c r="J5" i="253" s="1"/>
  <c r="B4" i="253"/>
  <c r="J4" i="253" s="1"/>
  <c r="J100" i="252"/>
  <c r="B100" i="252"/>
  <c r="H100" i="252" s="1"/>
  <c r="J99" i="252"/>
  <c r="B99" i="252"/>
  <c r="H99" i="252" s="1"/>
  <c r="J98" i="252"/>
  <c r="B98" i="252"/>
  <c r="H98" i="252" s="1"/>
  <c r="J97" i="252"/>
  <c r="B97" i="252"/>
  <c r="H97" i="252" s="1"/>
  <c r="J96" i="252"/>
  <c r="B96" i="252"/>
  <c r="H96" i="252" s="1"/>
  <c r="J95" i="252"/>
  <c r="B95" i="252"/>
  <c r="H95" i="252" s="1"/>
  <c r="J94" i="252"/>
  <c r="B94" i="252"/>
  <c r="H94" i="252" s="1"/>
  <c r="J93" i="252"/>
  <c r="B93" i="252"/>
  <c r="H93" i="252" s="1"/>
  <c r="J92" i="252"/>
  <c r="B92" i="252"/>
  <c r="H92" i="252" s="1"/>
  <c r="J91" i="252"/>
  <c r="B91" i="252"/>
  <c r="H91" i="252" s="1"/>
  <c r="J90" i="252"/>
  <c r="B90" i="252"/>
  <c r="H90" i="252" s="1"/>
  <c r="J89" i="252"/>
  <c r="B89" i="252"/>
  <c r="H89" i="252" s="1"/>
  <c r="J88" i="252"/>
  <c r="B88" i="252"/>
  <c r="H88" i="252" s="1"/>
  <c r="J87" i="252"/>
  <c r="B87" i="252"/>
  <c r="H87" i="252" s="1"/>
  <c r="J86" i="252"/>
  <c r="B86" i="252"/>
  <c r="H86" i="252" s="1"/>
  <c r="J85" i="252"/>
  <c r="B85" i="252"/>
  <c r="H85" i="252" s="1"/>
  <c r="J84" i="252"/>
  <c r="B84" i="252"/>
  <c r="H84" i="252" s="1"/>
  <c r="J83" i="252"/>
  <c r="B83" i="252"/>
  <c r="H83" i="252" s="1"/>
  <c r="J82" i="252"/>
  <c r="B82" i="252"/>
  <c r="H82" i="252" s="1"/>
  <c r="J81" i="252"/>
  <c r="B81" i="252"/>
  <c r="H81" i="252" s="1"/>
  <c r="J80" i="252"/>
  <c r="B80" i="252"/>
  <c r="H80" i="252" s="1"/>
  <c r="J79" i="252"/>
  <c r="B79" i="252"/>
  <c r="H79" i="252" s="1"/>
  <c r="J78" i="252"/>
  <c r="B78" i="252"/>
  <c r="H78" i="252" s="1"/>
  <c r="J77" i="252"/>
  <c r="B77" i="252"/>
  <c r="H77" i="252" s="1"/>
  <c r="J76" i="252"/>
  <c r="B76" i="252"/>
  <c r="H76" i="252" s="1"/>
  <c r="J75" i="252"/>
  <c r="B75" i="252"/>
  <c r="H75" i="252" s="1"/>
  <c r="J74" i="252"/>
  <c r="B74" i="252"/>
  <c r="H74" i="252" s="1"/>
  <c r="J73" i="252"/>
  <c r="B73" i="252"/>
  <c r="H73" i="252" s="1"/>
  <c r="J72" i="252"/>
  <c r="B72" i="252"/>
  <c r="H72" i="252" s="1"/>
  <c r="J71" i="252"/>
  <c r="B71" i="252"/>
  <c r="H71" i="252" s="1"/>
  <c r="J70" i="252"/>
  <c r="B70" i="252"/>
  <c r="H70" i="252" s="1"/>
  <c r="J69" i="252"/>
  <c r="B69" i="252"/>
  <c r="H69" i="252" s="1"/>
  <c r="J68" i="252"/>
  <c r="B68" i="252"/>
  <c r="H68" i="252" s="1"/>
  <c r="J67" i="252"/>
  <c r="B67" i="252"/>
  <c r="H67" i="252" s="1"/>
  <c r="J66" i="252"/>
  <c r="B66" i="252"/>
  <c r="H66" i="252" s="1"/>
  <c r="J65" i="252"/>
  <c r="B65" i="252"/>
  <c r="H65" i="252" s="1"/>
  <c r="J64" i="252"/>
  <c r="B64" i="252"/>
  <c r="H64" i="252" s="1"/>
  <c r="J63" i="252"/>
  <c r="B63" i="252"/>
  <c r="H63" i="252" s="1"/>
  <c r="J62" i="252"/>
  <c r="B62" i="252"/>
  <c r="H62" i="252" s="1"/>
  <c r="J61" i="252"/>
  <c r="B61" i="252"/>
  <c r="H61" i="252" s="1"/>
  <c r="J60" i="252"/>
  <c r="B60" i="252"/>
  <c r="H60" i="252" s="1"/>
  <c r="J59" i="252"/>
  <c r="B59" i="252"/>
  <c r="H59" i="252" s="1"/>
  <c r="J58" i="252"/>
  <c r="B58" i="252"/>
  <c r="H58" i="252" s="1"/>
  <c r="J57" i="252"/>
  <c r="B57" i="252"/>
  <c r="H57" i="252" s="1"/>
  <c r="J56" i="252"/>
  <c r="B56" i="252"/>
  <c r="H56" i="252" s="1"/>
  <c r="J55" i="252"/>
  <c r="B55" i="252"/>
  <c r="H55" i="252" s="1"/>
  <c r="J54" i="252"/>
  <c r="B54" i="252"/>
  <c r="H54" i="252" s="1"/>
  <c r="J53" i="252"/>
  <c r="B53" i="252"/>
  <c r="H53" i="252" s="1"/>
  <c r="J52" i="252"/>
  <c r="B52" i="252"/>
  <c r="H52" i="252" s="1"/>
  <c r="J51" i="252"/>
  <c r="B51" i="252"/>
  <c r="H51" i="252" s="1"/>
  <c r="J50" i="252"/>
  <c r="B50" i="252"/>
  <c r="H50" i="252" s="1"/>
  <c r="J49" i="252"/>
  <c r="B49" i="252"/>
  <c r="H49" i="252" s="1"/>
  <c r="J48" i="252"/>
  <c r="B48" i="252"/>
  <c r="H48" i="252" s="1"/>
  <c r="J47" i="252"/>
  <c r="B47" i="252"/>
  <c r="H47" i="252" s="1"/>
  <c r="J46" i="252"/>
  <c r="B46" i="252"/>
  <c r="H46" i="252" s="1"/>
  <c r="J45" i="252"/>
  <c r="B45" i="252"/>
  <c r="H45" i="252" s="1"/>
  <c r="J44" i="252"/>
  <c r="B44" i="252"/>
  <c r="H44" i="252" s="1"/>
  <c r="J43" i="252"/>
  <c r="B43" i="252"/>
  <c r="H43" i="252" s="1"/>
  <c r="J42" i="252"/>
  <c r="B42" i="252"/>
  <c r="H42" i="252" s="1"/>
  <c r="J41" i="252"/>
  <c r="B41" i="252"/>
  <c r="H41" i="252" s="1"/>
  <c r="J40" i="252"/>
  <c r="B40" i="252"/>
  <c r="H40" i="252" s="1"/>
  <c r="J39" i="252"/>
  <c r="B39" i="252"/>
  <c r="H39" i="252" s="1"/>
  <c r="J38" i="252"/>
  <c r="B38" i="252"/>
  <c r="H38" i="252" s="1"/>
  <c r="J37" i="252"/>
  <c r="B37" i="252"/>
  <c r="H37" i="252" s="1"/>
  <c r="J36" i="252"/>
  <c r="B36" i="252"/>
  <c r="H36" i="252" s="1"/>
  <c r="J35" i="252"/>
  <c r="B35" i="252"/>
  <c r="H35" i="252" s="1"/>
  <c r="J34" i="252"/>
  <c r="B34" i="252"/>
  <c r="H34" i="252" s="1"/>
  <c r="J33" i="252"/>
  <c r="B33" i="252"/>
  <c r="H33" i="252" s="1"/>
  <c r="J32" i="252"/>
  <c r="B32" i="252"/>
  <c r="H32" i="252" s="1"/>
  <c r="J31" i="252"/>
  <c r="B31" i="252"/>
  <c r="H31" i="252" s="1"/>
  <c r="J30" i="252"/>
  <c r="B30" i="252"/>
  <c r="H30" i="252" s="1"/>
  <c r="J29" i="252"/>
  <c r="B29" i="252"/>
  <c r="H29" i="252" s="1"/>
  <c r="J28" i="252"/>
  <c r="B28" i="252"/>
  <c r="H28" i="252" s="1"/>
  <c r="J27" i="252"/>
  <c r="B27" i="252"/>
  <c r="H27" i="252" s="1"/>
  <c r="J26" i="252"/>
  <c r="B26" i="252"/>
  <c r="H26" i="252" s="1"/>
  <c r="J25" i="252"/>
  <c r="B25" i="252"/>
  <c r="H25" i="252" s="1"/>
  <c r="J24" i="252"/>
  <c r="B24" i="252"/>
  <c r="H24" i="252" s="1"/>
  <c r="J23" i="252"/>
  <c r="B23" i="252"/>
  <c r="H23" i="252" s="1"/>
  <c r="J22" i="252"/>
  <c r="B22" i="252"/>
  <c r="H22" i="252" s="1"/>
  <c r="J21" i="252"/>
  <c r="B21" i="252"/>
  <c r="H21" i="252" s="1"/>
  <c r="J20" i="252"/>
  <c r="B20" i="252"/>
  <c r="H20" i="252" s="1"/>
  <c r="J19" i="252"/>
  <c r="B19" i="252"/>
  <c r="H19" i="252" s="1"/>
  <c r="J18" i="252"/>
  <c r="B18" i="252"/>
  <c r="H18" i="252" s="1"/>
  <c r="J17" i="252"/>
  <c r="B17" i="252"/>
  <c r="H17" i="252" s="1"/>
  <c r="J16" i="252"/>
  <c r="B16" i="252"/>
  <c r="H16" i="252" s="1"/>
  <c r="J15" i="252"/>
  <c r="B15" i="252"/>
  <c r="H15" i="252" s="1"/>
  <c r="L14" i="252"/>
  <c r="J14" i="252"/>
  <c r="B14" i="252"/>
  <c r="H14" i="252" s="1"/>
  <c r="J13" i="252"/>
  <c r="B13" i="252"/>
  <c r="H13" i="252" s="1"/>
  <c r="J12" i="252"/>
  <c r="B12" i="252"/>
  <c r="H12" i="252" s="1"/>
  <c r="L11" i="252"/>
  <c r="J11" i="252"/>
  <c r="B11" i="252"/>
  <c r="H11" i="252" s="1"/>
  <c r="J10" i="252"/>
  <c r="B10" i="252"/>
  <c r="H10" i="252" s="1"/>
  <c r="J9" i="252"/>
  <c r="B9" i="252"/>
  <c r="H9" i="252" s="1"/>
  <c r="L8" i="252"/>
  <c r="B8" i="252"/>
  <c r="B7" i="252"/>
  <c r="B6" i="252"/>
  <c r="L5" i="252"/>
  <c r="J5" i="252"/>
  <c r="B5" i="252"/>
  <c r="H5" i="252" s="1"/>
  <c r="J4" i="252"/>
  <c r="B4" i="252"/>
  <c r="J100" i="251"/>
  <c r="B100" i="251"/>
  <c r="H100" i="251" s="1"/>
  <c r="J99" i="251"/>
  <c r="B99" i="251"/>
  <c r="H99" i="251" s="1"/>
  <c r="J98" i="251"/>
  <c r="B98" i="251"/>
  <c r="H98" i="251" s="1"/>
  <c r="J97" i="251"/>
  <c r="B97" i="251"/>
  <c r="H97" i="251" s="1"/>
  <c r="J96" i="251"/>
  <c r="B96" i="251"/>
  <c r="H96" i="251" s="1"/>
  <c r="J95" i="251"/>
  <c r="B95" i="251"/>
  <c r="H95" i="251" s="1"/>
  <c r="J94" i="251"/>
  <c r="B94" i="251"/>
  <c r="H94" i="251" s="1"/>
  <c r="J93" i="251"/>
  <c r="B93" i="251"/>
  <c r="H93" i="251" s="1"/>
  <c r="J92" i="251"/>
  <c r="B92" i="251"/>
  <c r="H92" i="251" s="1"/>
  <c r="J91" i="251"/>
  <c r="B91" i="251"/>
  <c r="H91" i="251" s="1"/>
  <c r="J90" i="251"/>
  <c r="B90" i="251"/>
  <c r="H90" i="251" s="1"/>
  <c r="J89" i="251"/>
  <c r="B89" i="251"/>
  <c r="H89" i="251" s="1"/>
  <c r="J88" i="251"/>
  <c r="B88" i="251"/>
  <c r="H88" i="251" s="1"/>
  <c r="J87" i="251"/>
  <c r="B87" i="251"/>
  <c r="H87" i="251" s="1"/>
  <c r="J86" i="251"/>
  <c r="B86" i="251"/>
  <c r="H86" i="251" s="1"/>
  <c r="J85" i="251"/>
  <c r="B85" i="251"/>
  <c r="H85" i="251" s="1"/>
  <c r="J84" i="251"/>
  <c r="B84" i="251"/>
  <c r="H84" i="251" s="1"/>
  <c r="J83" i="251"/>
  <c r="B83" i="251"/>
  <c r="H83" i="251" s="1"/>
  <c r="J82" i="251"/>
  <c r="B82" i="251"/>
  <c r="H82" i="251" s="1"/>
  <c r="J81" i="251"/>
  <c r="B81" i="251"/>
  <c r="H81" i="251" s="1"/>
  <c r="J80" i="251"/>
  <c r="B80" i="251"/>
  <c r="H80" i="251" s="1"/>
  <c r="J79" i="251"/>
  <c r="B79" i="251"/>
  <c r="H79" i="251" s="1"/>
  <c r="J78" i="251"/>
  <c r="B78" i="251"/>
  <c r="H78" i="251" s="1"/>
  <c r="J77" i="251"/>
  <c r="B77" i="251"/>
  <c r="H77" i="251" s="1"/>
  <c r="J76" i="251"/>
  <c r="B76" i="251"/>
  <c r="H76" i="251" s="1"/>
  <c r="J75" i="251"/>
  <c r="B75" i="251"/>
  <c r="H75" i="251" s="1"/>
  <c r="J74" i="251"/>
  <c r="B74" i="251"/>
  <c r="H74" i="251" s="1"/>
  <c r="J73" i="251"/>
  <c r="B73" i="251"/>
  <c r="H73" i="251" s="1"/>
  <c r="J72" i="251"/>
  <c r="B72" i="251"/>
  <c r="H72" i="251" s="1"/>
  <c r="J71" i="251"/>
  <c r="B71" i="251"/>
  <c r="H71" i="251" s="1"/>
  <c r="J70" i="251"/>
  <c r="B70" i="251"/>
  <c r="H70" i="251" s="1"/>
  <c r="J69" i="251"/>
  <c r="B69" i="251"/>
  <c r="H69" i="251" s="1"/>
  <c r="J68" i="251"/>
  <c r="B68" i="251"/>
  <c r="H68" i="251" s="1"/>
  <c r="J67" i="251"/>
  <c r="B67" i="251"/>
  <c r="H67" i="251" s="1"/>
  <c r="J66" i="251"/>
  <c r="B66" i="251"/>
  <c r="H66" i="251" s="1"/>
  <c r="J65" i="251"/>
  <c r="B65" i="251"/>
  <c r="H65" i="251" s="1"/>
  <c r="J64" i="251"/>
  <c r="B64" i="251"/>
  <c r="H64" i="251" s="1"/>
  <c r="J63" i="251"/>
  <c r="B63" i="251"/>
  <c r="H63" i="251" s="1"/>
  <c r="J62" i="251"/>
  <c r="B62" i="251"/>
  <c r="H62" i="251" s="1"/>
  <c r="J61" i="251"/>
  <c r="B61" i="251"/>
  <c r="H61" i="251" s="1"/>
  <c r="J60" i="251"/>
  <c r="B60" i="251"/>
  <c r="H60" i="251" s="1"/>
  <c r="J59" i="251"/>
  <c r="B59" i="251"/>
  <c r="H59" i="251" s="1"/>
  <c r="J58" i="251"/>
  <c r="B58" i="251"/>
  <c r="H58" i="251" s="1"/>
  <c r="J57" i="251"/>
  <c r="B57" i="251"/>
  <c r="H57" i="251" s="1"/>
  <c r="J56" i="251"/>
  <c r="B56" i="251"/>
  <c r="H56" i="251" s="1"/>
  <c r="J55" i="251"/>
  <c r="B55" i="251"/>
  <c r="H55" i="251" s="1"/>
  <c r="J54" i="251"/>
  <c r="B54" i="251"/>
  <c r="H54" i="251" s="1"/>
  <c r="J53" i="251"/>
  <c r="B53" i="251"/>
  <c r="H53" i="251" s="1"/>
  <c r="J52" i="251"/>
  <c r="B52" i="251"/>
  <c r="H52" i="251" s="1"/>
  <c r="J51" i="251"/>
  <c r="B51" i="251"/>
  <c r="H51" i="251" s="1"/>
  <c r="J50" i="251"/>
  <c r="B50" i="251"/>
  <c r="H50" i="251" s="1"/>
  <c r="J49" i="251"/>
  <c r="B49" i="251"/>
  <c r="H49" i="251" s="1"/>
  <c r="J48" i="251"/>
  <c r="B48" i="251"/>
  <c r="H48" i="251" s="1"/>
  <c r="J47" i="251"/>
  <c r="B47" i="251"/>
  <c r="H47" i="251" s="1"/>
  <c r="J46" i="251"/>
  <c r="B46" i="251"/>
  <c r="H46" i="251" s="1"/>
  <c r="J45" i="251"/>
  <c r="B45" i="251"/>
  <c r="H45" i="251" s="1"/>
  <c r="J44" i="251"/>
  <c r="B44" i="251"/>
  <c r="H44" i="251" s="1"/>
  <c r="J43" i="251"/>
  <c r="B43" i="251"/>
  <c r="J42" i="251"/>
  <c r="B42" i="251"/>
  <c r="J41" i="251"/>
  <c r="B41" i="251"/>
  <c r="J40" i="251"/>
  <c r="B40" i="251"/>
  <c r="J39" i="251"/>
  <c r="B39" i="251"/>
  <c r="J38" i="251"/>
  <c r="B38" i="251"/>
  <c r="J37" i="251"/>
  <c r="B37" i="251"/>
  <c r="J36" i="251"/>
  <c r="B36" i="251"/>
  <c r="J35" i="251"/>
  <c r="B35" i="251"/>
  <c r="J34" i="251"/>
  <c r="B34" i="251"/>
  <c r="J33" i="251"/>
  <c r="B33" i="251"/>
  <c r="J32" i="251"/>
  <c r="B32" i="251"/>
  <c r="J31" i="251"/>
  <c r="B31" i="251"/>
  <c r="J30" i="251"/>
  <c r="B30" i="251"/>
  <c r="J29" i="251"/>
  <c r="B29" i="251"/>
  <c r="J28" i="251"/>
  <c r="B28" i="251"/>
  <c r="J27" i="251"/>
  <c r="B27" i="251"/>
  <c r="J26" i="251"/>
  <c r="B26" i="251"/>
  <c r="J25" i="251"/>
  <c r="B25" i="251"/>
  <c r="J24" i="251"/>
  <c r="B24" i="251"/>
  <c r="J23" i="251"/>
  <c r="B23" i="251"/>
  <c r="J22" i="251"/>
  <c r="B22" i="251"/>
  <c r="J21" i="251"/>
  <c r="B21" i="251"/>
  <c r="J20" i="251"/>
  <c r="B20" i="251"/>
  <c r="J19" i="251"/>
  <c r="B19" i="251"/>
  <c r="J18" i="251"/>
  <c r="B18" i="251"/>
  <c r="J17" i="251"/>
  <c r="B17" i="251"/>
  <c r="J16" i="251"/>
  <c r="B16" i="251"/>
  <c r="J15" i="251"/>
  <c r="B15" i="251"/>
  <c r="L14" i="251"/>
  <c r="J14" i="251"/>
  <c r="B14" i="251"/>
  <c r="J13" i="251"/>
  <c r="B13" i="251"/>
  <c r="J12" i="251"/>
  <c r="B12" i="251"/>
  <c r="L11" i="251"/>
  <c r="J11" i="251"/>
  <c r="B11" i="251"/>
  <c r="J10" i="251"/>
  <c r="B10" i="251"/>
  <c r="J9" i="251"/>
  <c r="B9" i="251"/>
  <c r="L8" i="251"/>
  <c r="J8" i="251"/>
  <c r="B8" i="251"/>
  <c r="J7" i="251"/>
  <c r="B7" i="251"/>
  <c r="B6" i="251"/>
  <c r="J6" i="251" s="1"/>
  <c r="L5" i="251"/>
  <c r="B5" i="251"/>
  <c r="J5" i="251" s="1"/>
  <c r="B4" i="251"/>
  <c r="J4" i="251" s="1"/>
  <c r="J100" i="250"/>
  <c r="B100" i="250"/>
  <c r="H100" i="250" s="1"/>
  <c r="J99" i="250"/>
  <c r="B99" i="250"/>
  <c r="H99" i="250" s="1"/>
  <c r="J98" i="250"/>
  <c r="B98" i="250"/>
  <c r="H98" i="250" s="1"/>
  <c r="J97" i="250"/>
  <c r="B97" i="250"/>
  <c r="H97" i="250" s="1"/>
  <c r="J96" i="250"/>
  <c r="B96" i="250"/>
  <c r="H96" i="250" s="1"/>
  <c r="J95" i="250"/>
  <c r="B95" i="250"/>
  <c r="H95" i="250" s="1"/>
  <c r="J94" i="250"/>
  <c r="B94" i="250"/>
  <c r="H94" i="250" s="1"/>
  <c r="J93" i="250"/>
  <c r="B93" i="250"/>
  <c r="H93" i="250" s="1"/>
  <c r="J92" i="250"/>
  <c r="B92" i="250"/>
  <c r="H92" i="250" s="1"/>
  <c r="J91" i="250"/>
  <c r="B91" i="250"/>
  <c r="H91" i="250" s="1"/>
  <c r="J90" i="250"/>
  <c r="B90" i="250"/>
  <c r="H90" i="250" s="1"/>
  <c r="J89" i="250"/>
  <c r="B89" i="250"/>
  <c r="H89" i="250" s="1"/>
  <c r="J88" i="250"/>
  <c r="B88" i="250"/>
  <c r="H88" i="250" s="1"/>
  <c r="J87" i="250"/>
  <c r="B87" i="250"/>
  <c r="H87" i="250" s="1"/>
  <c r="J86" i="250"/>
  <c r="B86" i="250"/>
  <c r="H86" i="250" s="1"/>
  <c r="J85" i="250"/>
  <c r="B85" i="250"/>
  <c r="H85" i="250" s="1"/>
  <c r="J84" i="250"/>
  <c r="B84" i="250"/>
  <c r="H84" i="250" s="1"/>
  <c r="J83" i="250"/>
  <c r="B83" i="250"/>
  <c r="H83" i="250" s="1"/>
  <c r="J82" i="250"/>
  <c r="B82" i="250"/>
  <c r="H82" i="250" s="1"/>
  <c r="J81" i="250"/>
  <c r="B81" i="250"/>
  <c r="H81" i="250" s="1"/>
  <c r="J80" i="250"/>
  <c r="B80" i="250"/>
  <c r="H80" i="250" s="1"/>
  <c r="J79" i="250"/>
  <c r="B79" i="250"/>
  <c r="H79" i="250" s="1"/>
  <c r="J78" i="250"/>
  <c r="B78" i="250"/>
  <c r="H78" i="250" s="1"/>
  <c r="J77" i="250"/>
  <c r="B77" i="250"/>
  <c r="H77" i="250" s="1"/>
  <c r="J76" i="250"/>
  <c r="B76" i="250"/>
  <c r="H76" i="250" s="1"/>
  <c r="J75" i="250"/>
  <c r="B75" i="250"/>
  <c r="H75" i="250" s="1"/>
  <c r="J74" i="250"/>
  <c r="B74" i="250"/>
  <c r="H74" i="250" s="1"/>
  <c r="J73" i="250"/>
  <c r="B73" i="250"/>
  <c r="H73" i="250" s="1"/>
  <c r="J72" i="250"/>
  <c r="B72" i="250"/>
  <c r="H72" i="250" s="1"/>
  <c r="J71" i="250"/>
  <c r="B71" i="250"/>
  <c r="H71" i="250" s="1"/>
  <c r="J70" i="250"/>
  <c r="B70" i="250"/>
  <c r="H70" i="250" s="1"/>
  <c r="J69" i="250"/>
  <c r="B69" i="250"/>
  <c r="H69" i="250" s="1"/>
  <c r="J68" i="250"/>
  <c r="B68" i="250"/>
  <c r="H68" i="250" s="1"/>
  <c r="J67" i="250"/>
  <c r="B67" i="250"/>
  <c r="H67" i="250" s="1"/>
  <c r="J66" i="250"/>
  <c r="B66" i="250"/>
  <c r="H66" i="250" s="1"/>
  <c r="J65" i="250"/>
  <c r="B65" i="250"/>
  <c r="H65" i="250" s="1"/>
  <c r="J64" i="250"/>
  <c r="B64" i="250"/>
  <c r="H64" i="250" s="1"/>
  <c r="J63" i="250"/>
  <c r="B63" i="250"/>
  <c r="H63" i="250" s="1"/>
  <c r="J62" i="250"/>
  <c r="B62" i="250"/>
  <c r="H62" i="250" s="1"/>
  <c r="J61" i="250"/>
  <c r="B61" i="250"/>
  <c r="H61" i="250" s="1"/>
  <c r="J60" i="250"/>
  <c r="B60" i="250"/>
  <c r="H60" i="250" s="1"/>
  <c r="J59" i="250"/>
  <c r="B59" i="250"/>
  <c r="H59" i="250" s="1"/>
  <c r="J58" i="250"/>
  <c r="B58" i="250"/>
  <c r="H58" i="250" s="1"/>
  <c r="J57" i="250"/>
  <c r="B57" i="250"/>
  <c r="H57" i="250" s="1"/>
  <c r="J56" i="250"/>
  <c r="B56" i="250"/>
  <c r="H56" i="250" s="1"/>
  <c r="J55" i="250"/>
  <c r="B55" i="250"/>
  <c r="H55" i="250" s="1"/>
  <c r="J54" i="250"/>
  <c r="B54" i="250"/>
  <c r="H54" i="250" s="1"/>
  <c r="J53" i="250"/>
  <c r="B53" i="250"/>
  <c r="H53" i="250" s="1"/>
  <c r="J52" i="250"/>
  <c r="B52" i="250"/>
  <c r="H52" i="250" s="1"/>
  <c r="J51" i="250"/>
  <c r="B51" i="250"/>
  <c r="H51" i="250" s="1"/>
  <c r="J50" i="250"/>
  <c r="B50" i="250"/>
  <c r="H50" i="250" s="1"/>
  <c r="J49" i="250"/>
  <c r="B49" i="250"/>
  <c r="H49" i="250" s="1"/>
  <c r="J48" i="250"/>
  <c r="B48" i="250"/>
  <c r="H48" i="250" s="1"/>
  <c r="J47" i="250"/>
  <c r="B47" i="250"/>
  <c r="H47" i="250" s="1"/>
  <c r="J46" i="250"/>
  <c r="B46" i="250"/>
  <c r="H46" i="250" s="1"/>
  <c r="J45" i="250"/>
  <c r="B45" i="250"/>
  <c r="H45" i="250" s="1"/>
  <c r="J44" i="250"/>
  <c r="B44" i="250"/>
  <c r="H44" i="250" s="1"/>
  <c r="J43" i="250"/>
  <c r="B43" i="250"/>
  <c r="J42" i="250"/>
  <c r="B42" i="250"/>
  <c r="J41" i="250"/>
  <c r="B41" i="250"/>
  <c r="J40" i="250"/>
  <c r="B40" i="250"/>
  <c r="J39" i="250"/>
  <c r="B39" i="250"/>
  <c r="J38" i="250"/>
  <c r="B38" i="250"/>
  <c r="J37" i="250"/>
  <c r="B37" i="250"/>
  <c r="J36" i="250"/>
  <c r="B36" i="250"/>
  <c r="J35" i="250"/>
  <c r="B35" i="250"/>
  <c r="J34" i="250"/>
  <c r="B34" i="250"/>
  <c r="J33" i="250"/>
  <c r="B33" i="250"/>
  <c r="J32" i="250"/>
  <c r="B32" i="250"/>
  <c r="J31" i="250"/>
  <c r="B31" i="250"/>
  <c r="J30" i="250"/>
  <c r="B30" i="250"/>
  <c r="J29" i="250"/>
  <c r="B29" i="250"/>
  <c r="J28" i="250"/>
  <c r="B28" i="250"/>
  <c r="J27" i="250"/>
  <c r="B27" i="250"/>
  <c r="J26" i="250"/>
  <c r="B26" i="250"/>
  <c r="J25" i="250"/>
  <c r="B25" i="250"/>
  <c r="J24" i="250"/>
  <c r="B24" i="250"/>
  <c r="J23" i="250"/>
  <c r="B23" i="250"/>
  <c r="J22" i="250"/>
  <c r="B22" i="250"/>
  <c r="J21" i="250"/>
  <c r="B21" i="250"/>
  <c r="J20" i="250"/>
  <c r="B20" i="250"/>
  <c r="J19" i="250"/>
  <c r="B19" i="250"/>
  <c r="J18" i="250"/>
  <c r="B18" i="250"/>
  <c r="J17" i="250"/>
  <c r="B17" i="250"/>
  <c r="J16" i="250"/>
  <c r="B16" i="250"/>
  <c r="J15" i="250"/>
  <c r="B15" i="250"/>
  <c r="L14" i="250"/>
  <c r="J14" i="250"/>
  <c r="B14" i="250"/>
  <c r="J13" i="250"/>
  <c r="B13" i="250"/>
  <c r="J12" i="250"/>
  <c r="B12" i="250"/>
  <c r="L11" i="250"/>
  <c r="J11" i="250"/>
  <c r="B11" i="250"/>
  <c r="J10" i="250"/>
  <c r="B10" i="250"/>
  <c r="J9" i="250"/>
  <c r="B9" i="250"/>
  <c r="L8" i="250"/>
  <c r="B8" i="250"/>
  <c r="J8" i="250" s="1"/>
  <c r="J7" i="250"/>
  <c r="B7" i="250"/>
  <c r="B6" i="250"/>
  <c r="J6" i="250" s="1"/>
  <c r="L5" i="250"/>
  <c r="B5" i="250"/>
  <c r="J5" i="250" s="1"/>
  <c r="B4" i="250"/>
  <c r="J4" i="250" s="1"/>
  <c r="J100" i="249"/>
  <c r="B100" i="249"/>
  <c r="H100" i="249" s="1"/>
  <c r="J99" i="249"/>
  <c r="B99" i="249"/>
  <c r="H99" i="249" s="1"/>
  <c r="J98" i="249"/>
  <c r="B98" i="249"/>
  <c r="H98" i="249" s="1"/>
  <c r="J97" i="249"/>
  <c r="B97" i="249"/>
  <c r="H97" i="249" s="1"/>
  <c r="J96" i="249"/>
  <c r="B96" i="249"/>
  <c r="H96" i="249" s="1"/>
  <c r="J95" i="249"/>
  <c r="B95" i="249"/>
  <c r="H95" i="249" s="1"/>
  <c r="J94" i="249"/>
  <c r="B94" i="249"/>
  <c r="H94" i="249" s="1"/>
  <c r="J93" i="249"/>
  <c r="B93" i="249"/>
  <c r="H93" i="249" s="1"/>
  <c r="J92" i="249"/>
  <c r="B92" i="249"/>
  <c r="H92" i="249" s="1"/>
  <c r="J91" i="249"/>
  <c r="B91" i="249"/>
  <c r="H91" i="249" s="1"/>
  <c r="J90" i="249"/>
  <c r="B90" i="249"/>
  <c r="H90" i="249" s="1"/>
  <c r="J89" i="249"/>
  <c r="B89" i="249"/>
  <c r="H89" i="249" s="1"/>
  <c r="J88" i="249"/>
  <c r="B88" i="249"/>
  <c r="H88" i="249" s="1"/>
  <c r="J87" i="249"/>
  <c r="B87" i="249"/>
  <c r="H87" i="249" s="1"/>
  <c r="J86" i="249"/>
  <c r="B86" i="249"/>
  <c r="H86" i="249" s="1"/>
  <c r="J85" i="249"/>
  <c r="B85" i="249"/>
  <c r="H85" i="249" s="1"/>
  <c r="J84" i="249"/>
  <c r="B84" i="249"/>
  <c r="H84" i="249" s="1"/>
  <c r="J83" i="249"/>
  <c r="B83" i="249"/>
  <c r="H83" i="249" s="1"/>
  <c r="J82" i="249"/>
  <c r="B82" i="249"/>
  <c r="H82" i="249" s="1"/>
  <c r="J81" i="249"/>
  <c r="B81" i="249"/>
  <c r="H81" i="249" s="1"/>
  <c r="J80" i="249"/>
  <c r="B80" i="249"/>
  <c r="H80" i="249" s="1"/>
  <c r="J79" i="249"/>
  <c r="B79" i="249"/>
  <c r="H79" i="249" s="1"/>
  <c r="J78" i="249"/>
  <c r="B78" i="249"/>
  <c r="H78" i="249" s="1"/>
  <c r="J77" i="249"/>
  <c r="B77" i="249"/>
  <c r="H77" i="249" s="1"/>
  <c r="J76" i="249"/>
  <c r="B76" i="249"/>
  <c r="H76" i="249" s="1"/>
  <c r="J75" i="249"/>
  <c r="B75" i="249"/>
  <c r="H75" i="249" s="1"/>
  <c r="J74" i="249"/>
  <c r="B74" i="249"/>
  <c r="H74" i="249" s="1"/>
  <c r="J73" i="249"/>
  <c r="B73" i="249"/>
  <c r="H73" i="249" s="1"/>
  <c r="J72" i="249"/>
  <c r="B72" i="249"/>
  <c r="H72" i="249" s="1"/>
  <c r="J71" i="249"/>
  <c r="B71" i="249"/>
  <c r="H71" i="249" s="1"/>
  <c r="J70" i="249"/>
  <c r="B70" i="249"/>
  <c r="H70" i="249" s="1"/>
  <c r="J69" i="249"/>
  <c r="B69" i="249"/>
  <c r="H69" i="249" s="1"/>
  <c r="J68" i="249"/>
  <c r="B68" i="249"/>
  <c r="H68" i="249" s="1"/>
  <c r="J67" i="249"/>
  <c r="B67" i="249"/>
  <c r="H67" i="249" s="1"/>
  <c r="J66" i="249"/>
  <c r="H66" i="249"/>
  <c r="B66" i="249"/>
  <c r="J65" i="249"/>
  <c r="B65" i="249"/>
  <c r="H65" i="249" s="1"/>
  <c r="J64" i="249"/>
  <c r="B64" i="249"/>
  <c r="H64" i="249" s="1"/>
  <c r="J63" i="249"/>
  <c r="B63" i="249"/>
  <c r="H63" i="249" s="1"/>
  <c r="J62" i="249"/>
  <c r="B62" i="249"/>
  <c r="H62" i="249" s="1"/>
  <c r="J61" i="249"/>
  <c r="B61" i="249"/>
  <c r="H61" i="249" s="1"/>
  <c r="J60" i="249"/>
  <c r="B60" i="249"/>
  <c r="H60" i="249" s="1"/>
  <c r="J59" i="249"/>
  <c r="B59" i="249"/>
  <c r="H59" i="249" s="1"/>
  <c r="J58" i="249"/>
  <c r="B58" i="249"/>
  <c r="H58" i="249" s="1"/>
  <c r="J57" i="249"/>
  <c r="B57" i="249"/>
  <c r="H57" i="249" s="1"/>
  <c r="J56" i="249"/>
  <c r="B56" i="249"/>
  <c r="H56" i="249" s="1"/>
  <c r="J55" i="249"/>
  <c r="B55" i="249"/>
  <c r="H55" i="249" s="1"/>
  <c r="J54" i="249"/>
  <c r="B54" i="249"/>
  <c r="H54" i="249" s="1"/>
  <c r="J53" i="249"/>
  <c r="B53" i="249"/>
  <c r="H53" i="249" s="1"/>
  <c r="J52" i="249"/>
  <c r="B52" i="249"/>
  <c r="H52" i="249" s="1"/>
  <c r="J51" i="249"/>
  <c r="B51" i="249"/>
  <c r="H51" i="249" s="1"/>
  <c r="J50" i="249"/>
  <c r="B50" i="249"/>
  <c r="H50" i="249" s="1"/>
  <c r="J49" i="249"/>
  <c r="B49" i="249"/>
  <c r="H49" i="249" s="1"/>
  <c r="J48" i="249"/>
  <c r="B48" i="249"/>
  <c r="H48" i="249" s="1"/>
  <c r="J47" i="249"/>
  <c r="B47" i="249"/>
  <c r="H47" i="249" s="1"/>
  <c r="J46" i="249"/>
  <c r="B46" i="249"/>
  <c r="H46" i="249" s="1"/>
  <c r="J45" i="249"/>
  <c r="B45" i="249"/>
  <c r="H45" i="249" s="1"/>
  <c r="J44" i="249"/>
  <c r="B44" i="249"/>
  <c r="H44" i="249" s="1"/>
  <c r="J43" i="249"/>
  <c r="B43" i="249"/>
  <c r="J42" i="249"/>
  <c r="B42" i="249"/>
  <c r="J41" i="249"/>
  <c r="B41" i="249"/>
  <c r="J40" i="249"/>
  <c r="B40" i="249"/>
  <c r="J39" i="249"/>
  <c r="B39" i="249"/>
  <c r="J38" i="249"/>
  <c r="B38" i="249"/>
  <c r="J37" i="249"/>
  <c r="B37" i="249"/>
  <c r="J36" i="249"/>
  <c r="B36" i="249"/>
  <c r="J35" i="249"/>
  <c r="B35" i="249"/>
  <c r="J34" i="249"/>
  <c r="B34" i="249"/>
  <c r="J33" i="249"/>
  <c r="B33" i="249"/>
  <c r="J32" i="249"/>
  <c r="B32" i="249"/>
  <c r="J31" i="249"/>
  <c r="B31" i="249"/>
  <c r="J30" i="249"/>
  <c r="B30" i="249"/>
  <c r="J29" i="249"/>
  <c r="B29" i="249"/>
  <c r="J28" i="249"/>
  <c r="B28" i="249"/>
  <c r="J27" i="249"/>
  <c r="B27" i="249"/>
  <c r="J26" i="249"/>
  <c r="B26" i="249"/>
  <c r="J25" i="249"/>
  <c r="B25" i="249"/>
  <c r="J24" i="249"/>
  <c r="B24" i="249"/>
  <c r="J23" i="249"/>
  <c r="B23" i="249"/>
  <c r="J22" i="249"/>
  <c r="B22" i="249"/>
  <c r="J21" i="249"/>
  <c r="B21" i="249"/>
  <c r="J20" i="249"/>
  <c r="B20" i="249"/>
  <c r="J19" i="249"/>
  <c r="B19" i="249"/>
  <c r="J18" i="249"/>
  <c r="B18" i="249"/>
  <c r="J17" i="249"/>
  <c r="B17" i="249"/>
  <c r="J16" i="249"/>
  <c r="B16" i="249"/>
  <c r="J15" i="249"/>
  <c r="B15" i="249"/>
  <c r="L14" i="249"/>
  <c r="J14" i="249"/>
  <c r="B14" i="249"/>
  <c r="J13" i="249"/>
  <c r="B13" i="249"/>
  <c r="J12" i="249"/>
  <c r="B12" i="249"/>
  <c r="L11" i="249"/>
  <c r="J11" i="249"/>
  <c r="B11" i="249"/>
  <c r="J10" i="249"/>
  <c r="B10" i="249"/>
  <c r="J9" i="249"/>
  <c r="B9" i="249"/>
  <c r="L8" i="249"/>
  <c r="J8" i="249"/>
  <c r="B8" i="249"/>
  <c r="J7" i="249"/>
  <c r="B7" i="249"/>
  <c r="J6" i="249"/>
  <c r="B6" i="249"/>
  <c r="L5" i="249"/>
  <c r="J5" i="249"/>
  <c r="B5" i="249"/>
  <c r="B4" i="249"/>
  <c r="J4" i="249" s="1"/>
  <c r="J100" i="248"/>
  <c r="B100" i="248"/>
  <c r="H100" i="248" s="1"/>
  <c r="J99" i="248"/>
  <c r="B99" i="248"/>
  <c r="H99" i="248" s="1"/>
  <c r="J98" i="248"/>
  <c r="B98" i="248"/>
  <c r="H98" i="248" s="1"/>
  <c r="J97" i="248"/>
  <c r="B97" i="248"/>
  <c r="H97" i="248" s="1"/>
  <c r="J96" i="248"/>
  <c r="B96" i="248"/>
  <c r="H96" i="248" s="1"/>
  <c r="J95" i="248"/>
  <c r="B95" i="248"/>
  <c r="H95" i="248" s="1"/>
  <c r="J94" i="248"/>
  <c r="B94" i="248"/>
  <c r="H94" i="248" s="1"/>
  <c r="J93" i="248"/>
  <c r="B93" i="248"/>
  <c r="H93" i="248" s="1"/>
  <c r="J92" i="248"/>
  <c r="B92" i="248"/>
  <c r="H92" i="248" s="1"/>
  <c r="J91" i="248"/>
  <c r="B91" i="248"/>
  <c r="H91" i="248" s="1"/>
  <c r="J90" i="248"/>
  <c r="B90" i="248"/>
  <c r="H90" i="248" s="1"/>
  <c r="J89" i="248"/>
  <c r="B89" i="248"/>
  <c r="H89" i="248" s="1"/>
  <c r="J88" i="248"/>
  <c r="B88" i="248"/>
  <c r="H88" i="248" s="1"/>
  <c r="J87" i="248"/>
  <c r="B87" i="248"/>
  <c r="H87" i="248" s="1"/>
  <c r="J86" i="248"/>
  <c r="B86" i="248"/>
  <c r="H86" i="248" s="1"/>
  <c r="J85" i="248"/>
  <c r="B85" i="248"/>
  <c r="H85" i="248" s="1"/>
  <c r="J84" i="248"/>
  <c r="B84" i="248"/>
  <c r="H84" i="248" s="1"/>
  <c r="J83" i="248"/>
  <c r="B83" i="248"/>
  <c r="H83" i="248" s="1"/>
  <c r="J82" i="248"/>
  <c r="B82" i="248"/>
  <c r="H82" i="248" s="1"/>
  <c r="J81" i="248"/>
  <c r="B81" i="248"/>
  <c r="H81" i="248" s="1"/>
  <c r="J80" i="248"/>
  <c r="B80" i="248"/>
  <c r="H80" i="248" s="1"/>
  <c r="J79" i="248"/>
  <c r="B79" i="248"/>
  <c r="H79" i="248" s="1"/>
  <c r="J78" i="248"/>
  <c r="B78" i="248"/>
  <c r="H78" i="248" s="1"/>
  <c r="J77" i="248"/>
  <c r="B77" i="248"/>
  <c r="H77" i="248" s="1"/>
  <c r="J76" i="248"/>
  <c r="B76" i="248"/>
  <c r="H76" i="248" s="1"/>
  <c r="J75" i="248"/>
  <c r="B75" i="248"/>
  <c r="H75" i="248" s="1"/>
  <c r="J74" i="248"/>
  <c r="B74" i="248"/>
  <c r="H74" i="248" s="1"/>
  <c r="J73" i="248"/>
  <c r="B73" i="248"/>
  <c r="H73" i="248" s="1"/>
  <c r="J72" i="248"/>
  <c r="B72" i="248"/>
  <c r="H72" i="248" s="1"/>
  <c r="J71" i="248"/>
  <c r="B71" i="248"/>
  <c r="H71" i="248" s="1"/>
  <c r="J70" i="248"/>
  <c r="H70" i="248"/>
  <c r="B70" i="248"/>
  <c r="J69" i="248"/>
  <c r="B69" i="248"/>
  <c r="H69" i="248" s="1"/>
  <c r="J68" i="248"/>
  <c r="B68" i="248"/>
  <c r="H68" i="248" s="1"/>
  <c r="J67" i="248"/>
  <c r="B67" i="248"/>
  <c r="H67" i="248" s="1"/>
  <c r="J66" i="248"/>
  <c r="B66" i="248"/>
  <c r="H66" i="248" s="1"/>
  <c r="J65" i="248"/>
  <c r="B65" i="248"/>
  <c r="H65" i="248" s="1"/>
  <c r="J64" i="248"/>
  <c r="B64" i="248"/>
  <c r="H64" i="248" s="1"/>
  <c r="J63" i="248"/>
  <c r="B63" i="248"/>
  <c r="H63" i="248" s="1"/>
  <c r="J62" i="248"/>
  <c r="B62" i="248"/>
  <c r="H62" i="248" s="1"/>
  <c r="J61" i="248"/>
  <c r="B61" i="248"/>
  <c r="H61" i="248" s="1"/>
  <c r="J60" i="248"/>
  <c r="B60" i="248"/>
  <c r="H60" i="248" s="1"/>
  <c r="J59" i="248"/>
  <c r="B59" i="248"/>
  <c r="H59" i="248" s="1"/>
  <c r="J58" i="248"/>
  <c r="B58" i="248"/>
  <c r="H58" i="248" s="1"/>
  <c r="J57" i="248"/>
  <c r="B57" i="248"/>
  <c r="H57" i="248" s="1"/>
  <c r="J56" i="248"/>
  <c r="B56" i="248"/>
  <c r="H56" i="248" s="1"/>
  <c r="J55" i="248"/>
  <c r="B55" i="248"/>
  <c r="H55" i="248" s="1"/>
  <c r="J54" i="248"/>
  <c r="B54" i="248"/>
  <c r="H54" i="248" s="1"/>
  <c r="J53" i="248"/>
  <c r="B53" i="248"/>
  <c r="H53" i="248" s="1"/>
  <c r="J52" i="248"/>
  <c r="B52" i="248"/>
  <c r="H52" i="248" s="1"/>
  <c r="J51" i="248"/>
  <c r="B51" i="248"/>
  <c r="H51" i="248" s="1"/>
  <c r="J50" i="248"/>
  <c r="B50" i="248"/>
  <c r="H50" i="248" s="1"/>
  <c r="J49" i="248"/>
  <c r="B49" i="248"/>
  <c r="H49" i="248" s="1"/>
  <c r="J48" i="248"/>
  <c r="B48" i="248"/>
  <c r="H48" i="248" s="1"/>
  <c r="J47" i="248"/>
  <c r="B47" i="248"/>
  <c r="H47" i="248" s="1"/>
  <c r="J46" i="248"/>
  <c r="B46" i="248"/>
  <c r="H46" i="248" s="1"/>
  <c r="J45" i="248"/>
  <c r="B45" i="248"/>
  <c r="H45" i="248" s="1"/>
  <c r="J44" i="248"/>
  <c r="B44" i="248"/>
  <c r="H44" i="248" s="1"/>
  <c r="J43" i="248"/>
  <c r="B43" i="248"/>
  <c r="H43" i="248" s="1"/>
  <c r="J42" i="248"/>
  <c r="B42" i="248"/>
  <c r="J41" i="248"/>
  <c r="B41" i="248"/>
  <c r="H41" i="248" s="1"/>
  <c r="J40" i="248"/>
  <c r="B40" i="248"/>
  <c r="J39" i="248"/>
  <c r="B39" i="248"/>
  <c r="H39" i="248" s="1"/>
  <c r="J38" i="248"/>
  <c r="B38" i="248"/>
  <c r="J37" i="248"/>
  <c r="B37" i="248"/>
  <c r="H37" i="248" s="1"/>
  <c r="J36" i="248"/>
  <c r="B36" i="248"/>
  <c r="J35" i="248"/>
  <c r="B35" i="248"/>
  <c r="H35" i="248" s="1"/>
  <c r="J34" i="248"/>
  <c r="B34" i="248"/>
  <c r="J33" i="248"/>
  <c r="B33" i="248"/>
  <c r="H33" i="248" s="1"/>
  <c r="J32" i="248"/>
  <c r="B32" i="248"/>
  <c r="J31" i="248"/>
  <c r="B31" i="248"/>
  <c r="H31" i="248" s="1"/>
  <c r="J30" i="248"/>
  <c r="B30" i="248"/>
  <c r="J29" i="248"/>
  <c r="B29" i="248"/>
  <c r="H29" i="248" s="1"/>
  <c r="J28" i="248"/>
  <c r="B28" i="248"/>
  <c r="J27" i="248"/>
  <c r="B27" i="248"/>
  <c r="H27" i="248" s="1"/>
  <c r="J26" i="248"/>
  <c r="B26" i="248"/>
  <c r="J25" i="248"/>
  <c r="B25" i="248"/>
  <c r="H25" i="248" s="1"/>
  <c r="J24" i="248"/>
  <c r="B24" i="248"/>
  <c r="J23" i="248"/>
  <c r="B23" i="248"/>
  <c r="H23" i="248" s="1"/>
  <c r="J22" i="248"/>
  <c r="B22" i="248"/>
  <c r="J21" i="248"/>
  <c r="B21" i="248"/>
  <c r="J20" i="248"/>
  <c r="B20" i="248"/>
  <c r="J19" i="248"/>
  <c r="B19" i="248"/>
  <c r="J18" i="248"/>
  <c r="B18" i="248"/>
  <c r="J17" i="248"/>
  <c r="B17" i="248"/>
  <c r="J16" i="248"/>
  <c r="B16" i="248"/>
  <c r="J15" i="248"/>
  <c r="B15" i="248"/>
  <c r="L14" i="248"/>
  <c r="J14" i="248"/>
  <c r="B14" i="248"/>
  <c r="J13" i="248"/>
  <c r="B13" i="248"/>
  <c r="J12" i="248"/>
  <c r="B12" i="248"/>
  <c r="L11" i="248"/>
  <c r="J11" i="248"/>
  <c r="B11" i="248"/>
  <c r="J10" i="248"/>
  <c r="B10" i="248"/>
  <c r="B9" i="248"/>
  <c r="J9" i="248" s="1"/>
  <c r="L8" i="248"/>
  <c r="J8" i="248"/>
  <c r="B8" i="248"/>
  <c r="B7" i="248"/>
  <c r="J7" i="248" s="1"/>
  <c r="B6" i="248"/>
  <c r="J6" i="248" s="1"/>
  <c r="L5" i="248"/>
  <c r="B5" i="248"/>
  <c r="J5" i="248" s="1"/>
  <c r="B4" i="248"/>
  <c r="J4" i="248" s="1"/>
  <c r="J100" i="247"/>
  <c r="B100" i="247"/>
  <c r="H100" i="247" s="1"/>
  <c r="J99" i="247"/>
  <c r="B99" i="247"/>
  <c r="H99" i="247" s="1"/>
  <c r="J98" i="247"/>
  <c r="B98" i="247"/>
  <c r="H98" i="247" s="1"/>
  <c r="J97" i="247"/>
  <c r="B97" i="247"/>
  <c r="H97" i="247" s="1"/>
  <c r="J96" i="247"/>
  <c r="B96" i="247"/>
  <c r="H96" i="247" s="1"/>
  <c r="J95" i="247"/>
  <c r="B95" i="247"/>
  <c r="H95" i="247" s="1"/>
  <c r="J94" i="247"/>
  <c r="B94" i="247"/>
  <c r="H94" i="247" s="1"/>
  <c r="J93" i="247"/>
  <c r="B93" i="247"/>
  <c r="H93" i="247" s="1"/>
  <c r="J92" i="247"/>
  <c r="B92" i="247"/>
  <c r="H92" i="247" s="1"/>
  <c r="J91" i="247"/>
  <c r="B91" i="247"/>
  <c r="H91" i="247" s="1"/>
  <c r="J90" i="247"/>
  <c r="B90" i="247"/>
  <c r="H90" i="247" s="1"/>
  <c r="J89" i="247"/>
  <c r="B89" i="247"/>
  <c r="H89" i="247" s="1"/>
  <c r="J88" i="247"/>
  <c r="B88" i="247"/>
  <c r="H88" i="247" s="1"/>
  <c r="J87" i="247"/>
  <c r="B87" i="247"/>
  <c r="H87" i="247" s="1"/>
  <c r="J86" i="247"/>
  <c r="B86" i="247"/>
  <c r="H86" i="247" s="1"/>
  <c r="J85" i="247"/>
  <c r="B85" i="247"/>
  <c r="H85" i="247" s="1"/>
  <c r="J84" i="247"/>
  <c r="B84" i="247"/>
  <c r="H84" i="247" s="1"/>
  <c r="J83" i="247"/>
  <c r="B83" i="247"/>
  <c r="H83" i="247" s="1"/>
  <c r="J82" i="247"/>
  <c r="H82" i="247"/>
  <c r="B82" i="247"/>
  <c r="J81" i="247"/>
  <c r="B81" i="247"/>
  <c r="H81" i="247" s="1"/>
  <c r="J80" i="247"/>
  <c r="B80" i="247"/>
  <c r="H80" i="247" s="1"/>
  <c r="J79" i="247"/>
  <c r="B79" i="247"/>
  <c r="H79" i="247" s="1"/>
  <c r="J78" i="247"/>
  <c r="B78" i="247"/>
  <c r="H78" i="247" s="1"/>
  <c r="J77" i="247"/>
  <c r="B77" i="247"/>
  <c r="H77" i="247" s="1"/>
  <c r="J76" i="247"/>
  <c r="B76" i="247"/>
  <c r="H76" i="247" s="1"/>
  <c r="J75" i="247"/>
  <c r="B75" i="247"/>
  <c r="H75" i="247" s="1"/>
  <c r="J74" i="247"/>
  <c r="B74" i="247"/>
  <c r="H74" i="247" s="1"/>
  <c r="J73" i="247"/>
  <c r="B73" i="247"/>
  <c r="H73" i="247" s="1"/>
  <c r="J72" i="247"/>
  <c r="B72" i="247"/>
  <c r="H72" i="247" s="1"/>
  <c r="J71" i="247"/>
  <c r="B71" i="247"/>
  <c r="H71" i="247" s="1"/>
  <c r="J70" i="247"/>
  <c r="B70" i="247"/>
  <c r="H70" i="247" s="1"/>
  <c r="J69" i="247"/>
  <c r="B69" i="247"/>
  <c r="H69" i="247" s="1"/>
  <c r="J68" i="247"/>
  <c r="B68" i="247"/>
  <c r="H68" i="247" s="1"/>
  <c r="J67" i="247"/>
  <c r="B67" i="247"/>
  <c r="H67" i="247" s="1"/>
  <c r="J66" i="247"/>
  <c r="B66" i="247"/>
  <c r="H66" i="247" s="1"/>
  <c r="J65" i="247"/>
  <c r="B65" i="247"/>
  <c r="H65" i="247" s="1"/>
  <c r="J64" i="247"/>
  <c r="B64" i="247"/>
  <c r="H64" i="247" s="1"/>
  <c r="J63" i="247"/>
  <c r="B63" i="247"/>
  <c r="H63" i="247" s="1"/>
  <c r="J62" i="247"/>
  <c r="B62" i="247"/>
  <c r="H62" i="247" s="1"/>
  <c r="J61" i="247"/>
  <c r="B61" i="247"/>
  <c r="H61" i="247" s="1"/>
  <c r="J60" i="247"/>
  <c r="B60" i="247"/>
  <c r="H60" i="247" s="1"/>
  <c r="J59" i="247"/>
  <c r="B59" i="247"/>
  <c r="H59" i="247" s="1"/>
  <c r="J58" i="247"/>
  <c r="B58" i="247"/>
  <c r="H58" i="247" s="1"/>
  <c r="J57" i="247"/>
  <c r="B57" i="247"/>
  <c r="H57" i="247" s="1"/>
  <c r="J56" i="247"/>
  <c r="B56" i="247"/>
  <c r="H56" i="247" s="1"/>
  <c r="J55" i="247"/>
  <c r="B55" i="247"/>
  <c r="H55" i="247" s="1"/>
  <c r="J54" i="247"/>
  <c r="B54" i="247"/>
  <c r="H54" i="247" s="1"/>
  <c r="J53" i="247"/>
  <c r="B53" i="247"/>
  <c r="H53" i="247" s="1"/>
  <c r="J52" i="247"/>
  <c r="B52" i="247"/>
  <c r="H52" i="247" s="1"/>
  <c r="J51" i="247"/>
  <c r="B51" i="247"/>
  <c r="H51" i="247" s="1"/>
  <c r="J50" i="247"/>
  <c r="B50" i="247"/>
  <c r="H50" i="247" s="1"/>
  <c r="J49" i="247"/>
  <c r="B49" i="247"/>
  <c r="H49" i="247" s="1"/>
  <c r="J48" i="247"/>
  <c r="B48" i="247"/>
  <c r="H48" i="247" s="1"/>
  <c r="J47" i="247"/>
  <c r="B47" i="247"/>
  <c r="H47" i="247" s="1"/>
  <c r="J46" i="247"/>
  <c r="B46" i="247"/>
  <c r="H46" i="247" s="1"/>
  <c r="J45" i="247"/>
  <c r="B45" i="247"/>
  <c r="H45" i="247" s="1"/>
  <c r="J44" i="247"/>
  <c r="B44" i="247"/>
  <c r="H44" i="247" s="1"/>
  <c r="J43" i="247"/>
  <c r="B43" i="247"/>
  <c r="J42" i="247"/>
  <c r="B42" i="247"/>
  <c r="J41" i="247"/>
  <c r="B41" i="247"/>
  <c r="J40" i="247"/>
  <c r="B40" i="247"/>
  <c r="J39" i="247"/>
  <c r="B39" i="247"/>
  <c r="J38" i="247"/>
  <c r="B38" i="247"/>
  <c r="J37" i="247"/>
  <c r="B37" i="247"/>
  <c r="J36" i="247"/>
  <c r="B36" i="247"/>
  <c r="J35" i="247"/>
  <c r="B35" i="247"/>
  <c r="J34" i="247"/>
  <c r="B34" i="247"/>
  <c r="J33" i="247"/>
  <c r="B33" i="247"/>
  <c r="J32" i="247"/>
  <c r="B32" i="247"/>
  <c r="J31" i="247"/>
  <c r="B31" i="247"/>
  <c r="J30" i="247"/>
  <c r="B30" i="247"/>
  <c r="J29" i="247"/>
  <c r="B29" i="247"/>
  <c r="J28" i="247"/>
  <c r="B28" i="247"/>
  <c r="J27" i="247"/>
  <c r="B27" i="247"/>
  <c r="J26" i="247"/>
  <c r="B26" i="247"/>
  <c r="J25" i="247"/>
  <c r="B25" i="247"/>
  <c r="J24" i="247"/>
  <c r="B24" i="247"/>
  <c r="J23" i="247"/>
  <c r="B23" i="247"/>
  <c r="J22" i="247"/>
  <c r="B22" i="247"/>
  <c r="J21" i="247"/>
  <c r="B21" i="247"/>
  <c r="J20" i="247"/>
  <c r="B20" i="247"/>
  <c r="J19" i="247"/>
  <c r="B19" i="247"/>
  <c r="J18" i="247"/>
  <c r="B18" i="247"/>
  <c r="J17" i="247"/>
  <c r="B17" i="247"/>
  <c r="J16" i="247"/>
  <c r="B16" i="247"/>
  <c r="J15" i="247"/>
  <c r="B15" i="247"/>
  <c r="L14" i="247"/>
  <c r="J14" i="247"/>
  <c r="B14" i="247"/>
  <c r="H14" i="247" s="1"/>
  <c r="J13" i="247"/>
  <c r="B13" i="247"/>
  <c r="J12" i="247"/>
  <c r="B12" i="247"/>
  <c r="H12" i="247" s="1"/>
  <c r="L11" i="247"/>
  <c r="J11" i="247"/>
  <c r="B11" i="247"/>
  <c r="J10" i="247"/>
  <c r="B10" i="247"/>
  <c r="J9" i="247"/>
  <c r="B9" i="247"/>
  <c r="L8" i="247"/>
  <c r="J8" i="247"/>
  <c r="B8" i="247"/>
  <c r="J7" i="247"/>
  <c r="B7" i="247"/>
  <c r="H7" i="247" s="1"/>
  <c r="J6" i="247"/>
  <c r="B6" i="247"/>
  <c r="L5" i="247"/>
  <c r="J5" i="247"/>
  <c r="B5" i="247"/>
  <c r="B4" i="247"/>
  <c r="J4" i="247" s="1"/>
  <c r="J100" i="246"/>
  <c r="B100" i="246"/>
  <c r="H100" i="246" s="1"/>
  <c r="J99" i="246"/>
  <c r="B99" i="246"/>
  <c r="H99" i="246" s="1"/>
  <c r="J98" i="246"/>
  <c r="B98" i="246"/>
  <c r="H98" i="246" s="1"/>
  <c r="J97" i="246"/>
  <c r="B97" i="246"/>
  <c r="H97" i="246" s="1"/>
  <c r="J96" i="246"/>
  <c r="B96" i="246"/>
  <c r="H96" i="246" s="1"/>
  <c r="J95" i="246"/>
  <c r="B95" i="246"/>
  <c r="H95" i="246" s="1"/>
  <c r="J94" i="246"/>
  <c r="B94" i="246"/>
  <c r="H94" i="246" s="1"/>
  <c r="J93" i="246"/>
  <c r="B93" i="246"/>
  <c r="H93" i="246" s="1"/>
  <c r="J92" i="246"/>
  <c r="B92" i="246"/>
  <c r="H92" i="246" s="1"/>
  <c r="J91" i="246"/>
  <c r="B91" i="246"/>
  <c r="H91" i="246" s="1"/>
  <c r="J90" i="246"/>
  <c r="B90" i="246"/>
  <c r="H90" i="246" s="1"/>
  <c r="J89" i="246"/>
  <c r="B89" i="246"/>
  <c r="H89" i="246" s="1"/>
  <c r="J88" i="246"/>
  <c r="B88" i="246"/>
  <c r="H88" i="246" s="1"/>
  <c r="J87" i="246"/>
  <c r="B87" i="246"/>
  <c r="H87" i="246" s="1"/>
  <c r="J86" i="246"/>
  <c r="B86" i="246"/>
  <c r="H86" i="246" s="1"/>
  <c r="J85" i="246"/>
  <c r="B85" i="246"/>
  <c r="H85" i="246" s="1"/>
  <c r="J84" i="246"/>
  <c r="B84" i="246"/>
  <c r="H84" i="246" s="1"/>
  <c r="J83" i="246"/>
  <c r="B83" i="246"/>
  <c r="H83" i="246" s="1"/>
  <c r="J82" i="246"/>
  <c r="B82" i="246"/>
  <c r="H82" i="246" s="1"/>
  <c r="J81" i="246"/>
  <c r="B81" i="246"/>
  <c r="H81" i="246" s="1"/>
  <c r="J80" i="246"/>
  <c r="B80" i="246"/>
  <c r="H80" i="246" s="1"/>
  <c r="J79" i="246"/>
  <c r="B79" i="246"/>
  <c r="H79" i="246" s="1"/>
  <c r="J78" i="246"/>
  <c r="B78" i="246"/>
  <c r="H78" i="246" s="1"/>
  <c r="J77" i="246"/>
  <c r="B77" i="246"/>
  <c r="H77" i="246" s="1"/>
  <c r="J76" i="246"/>
  <c r="B76" i="246"/>
  <c r="H76" i="246" s="1"/>
  <c r="J75" i="246"/>
  <c r="B75" i="246"/>
  <c r="H75" i="246" s="1"/>
  <c r="J74" i="246"/>
  <c r="B74" i="246"/>
  <c r="H74" i="246" s="1"/>
  <c r="J73" i="246"/>
  <c r="B73" i="246"/>
  <c r="H73" i="246" s="1"/>
  <c r="J72" i="246"/>
  <c r="B72" i="246"/>
  <c r="H72" i="246" s="1"/>
  <c r="J71" i="246"/>
  <c r="B71" i="246"/>
  <c r="H71" i="246" s="1"/>
  <c r="J70" i="246"/>
  <c r="B70" i="246"/>
  <c r="H70" i="246" s="1"/>
  <c r="J69" i="246"/>
  <c r="B69" i="246"/>
  <c r="H69" i="246" s="1"/>
  <c r="J68" i="246"/>
  <c r="B68" i="246"/>
  <c r="H68" i="246" s="1"/>
  <c r="J67" i="246"/>
  <c r="B67" i="246"/>
  <c r="H67" i="246" s="1"/>
  <c r="J66" i="246"/>
  <c r="B66" i="246"/>
  <c r="H66" i="246" s="1"/>
  <c r="J65" i="246"/>
  <c r="B65" i="246"/>
  <c r="H65" i="246" s="1"/>
  <c r="J64" i="246"/>
  <c r="B64" i="246"/>
  <c r="H64" i="246" s="1"/>
  <c r="J63" i="246"/>
  <c r="B63" i="246"/>
  <c r="H63" i="246" s="1"/>
  <c r="J62" i="246"/>
  <c r="B62" i="246"/>
  <c r="H62" i="246" s="1"/>
  <c r="J61" i="246"/>
  <c r="B61" i="246"/>
  <c r="H61" i="246" s="1"/>
  <c r="J60" i="246"/>
  <c r="B60" i="246"/>
  <c r="H60" i="246" s="1"/>
  <c r="J59" i="246"/>
  <c r="B59" i="246"/>
  <c r="H59" i="246" s="1"/>
  <c r="J58" i="246"/>
  <c r="B58" i="246"/>
  <c r="H58" i="246" s="1"/>
  <c r="J57" i="246"/>
  <c r="B57" i="246"/>
  <c r="H57" i="246" s="1"/>
  <c r="J56" i="246"/>
  <c r="B56" i="246"/>
  <c r="H56" i="246" s="1"/>
  <c r="J55" i="246"/>
  <c r="B55" i="246"/>
  <c r="H55" i="246" s="1"/>
  <c r="J54" i="246"/>
  <c r="B54" i="246"/>
  <c r="H54" i="246" s="1"/>
  <c r="J53" i="246"/>
  <c r="B53" i="246"/>
  <c r="H53" i="246" s="1"/>
  <c r="J52" i="246"/>
  <c r="B52" i="246"/>
  <c r="H52" i="246" s="1"/>
  <c r="J51" i="246"/>
  <c r="B51" i="246"/>
  <c r="H51" i="246" s="1"/>
  <c r="J50" i="246"/>
  <c r="B50" i="246"/>
  <c r="H50" i="246" s="1"/>
  <c r="J49" i="246"/>
  <c r="B49" i="246"/>
  <c r="H49" i="246" s="1"/>
  <c r="J48" i="246"/>
  <c r="B48" i="246"/>
  <c r="H48" i="246" s="1"/>
  <c r="J47" i="246"/>
  <c r="B47" i="246"/>
  <c r="H47" i="246" s="1"/>
  <c r="J46" i="246"/>
  <c r="B46" i="246"/>
  <c r="H46" i="246" s="1"/>
  <c r="J45" i="246"/>
  <c r="B45" i="246"/>
  <c r="H45" i="246" s="1"/>
  <c r="J44" i="246"/>
  <c r="B44" i="246"/>
  <c r="H44" i="246" s="1"/>
  <c r="J43" i="246"/>
  <c r="B43" i="246"/>
  <c r="J42" i="246"/>
  <c r="B42" i="246"/>
  <c r="H42" i="246" s="1"/>
  <c r="J41" i="246"/>
  <c r="B41" i="246"/>
  <c r="J40" i="246"/>
  <c r="H40" i="246"/>
  <c r="B40" i="246"/>
  <c r="J39" i="246"/>
  <c r="B39" i="246"/>
  <c r="J38" i="246"/>
  <c r="B38" i="246"/>
  <c r="H38" i="246" s="1"/>
  <c r="J37" i="246"/>
  <c r="B37" i="246"/>
  <c r="J36" i="246"/>
  <c r="B36" i="246"/>
  <c r="H36" i="246" s="1"/>
  <c r="J35" i="246"/>
  <c r="B35" i="246"/>
  <c r="J34" i="246"/>
  <c r="B34" i="246"/>
  <c r="H34" i="246" s="1"/>
  <c r="J33" i="246"/>
  <c r="B33" i="246"/>
  <c r="J32" i="246"/>
  <c r="B32" i="246"/>
  <c r="H32" i="246" s="1"/>
  <c r="J31" i="246"/>
  <c r="B31" i="246"/>
  <c r="J30" i="246"/>
  <c r="B30" i="246"/>
  <c r="H30" i="246" s="1"/>
  <c r="J29" i="246"/>
  <c r="B29" i="246"/>
  <c r="J28" i="246"/>
  <c r="B28" i="246"/>
  <c r="H28" i="246" s="1"/>
  <c r="J27" i="246"/>
  <c r="B27" i="246"/>
  <c r="J26" i="246"/>
  <c r="B26" i="246"/>
  <c r="H26" i="246" s="1"/>
  <c r="J25" i="246"/>
  <c r="B25" i="246"/>
  <c r="J24" i="246"/>
  <c r="B24" i="246"/>
  <c r="H24" i="246" s="1"/>
  <c r="J23" i="246"/>
  <c r="B23" i="246"/>
  <c r="J22" i="246"/>
  <c r="B22" i="246"/>
  <c r="H22" i="246" s="1"/>
  <c r="J21" i="246"/>
  <c r="B21" i="246"/>
  <c r="J20" i="246"/>
  <c r="B20" i="246"/>
  <c r="H20" i="246" s="1"/>
  <c r="J19" i="246"/>
  <c r="B19" i="246"/>
  <c r="J18" i="246"/>
  <c r="B18" i="246"/>
  <c r="H18" i="246" s="1"/>
  <c r="J17" i="246"/>
  <c r="B17" i="246"/>
  <c r="J16" i="246"/>
  <c r="B16" i="246"/>
  <c r="H16" i="246" s="1"/>
  <c r="J15" i="246"/>
  <c r="B15" i="246"/>
  <c r="L14" i="246"/>
  <c r="J14" i="246"/>
  <c r="B14" i="246"/>
  <c r="J13" i="246"/>
  <c r="B13" i="246"/>
  <c r="J12" i="246"/>
  <c r="B12" i="246"/>
  <c r="L11" i="246"/>
  <c r="J11" i="246"/>
  <c r="B11" i="246"/>
  <c r="H11" i="246" s="1"/>
  <c r="B10" i="246"/>
  <c r="J10" i="246" s="1"/>
  <c r="B9" i="246"/>
  <c r="J9" i="246" s="1"/>
  <c r="L8" i="246"/>
  <c r="J8" i="246"/>
  <c r="B8" i="246"/>
  <c r="B7" i="246"/>
  <c r="J7" i="246" s="1"/>
  <c r="B6" i="246"/>
  <c r="J6" i="246" s="1"/>
  <c r="L5" i="246"/>
  <c r="B5" i="246"/>
  <c r="J5" i="246" s="1"/>
  <c r="B4" i="246"/>
  <c r="H4" i="246" s="1"/>
  <c r="J100" i="245"/>
  <c r="B100" i="245"/>
  <c r="H100" i="245" s="1"/>
  <c r="J99" i="245"/>
  <c r="B99" i="245"/>
  <c r="H99" i="245" s="1"/>
  <c r="J98" i="245"/>
  <c r="B98" i="245"/>
  <c r="H98" i="245" s="1"/>
  <c r="J97" i="245"/>
  <c r="B97" i="245"/>
  <c r="H97" i="245" s="1"/>
  <c r="J96" i="245"/>
  <c r="B96" i="245"/>
  <c r="H96" i="245" s="1"/>
  <c r="J95" i="245"/>
  <c r="B95" i="245"/>
  <c r="H95" i="245" s="1"/>
  <c r="J94" i="245"/>
  <c r="B94" i="245"/>
  <c r="H94" i="245" s="1"/>
  <c r="J93" i="245"/>
  <c r="B93" i="245"/>
  <c r="H93" i="245" s="1"/>
  <c r="J92" i="245"/>
  <c r="B92" i="245"/>
  <c r="H92" i="245" s="1"/>
  <c r="J91" i="245"/>
  <c r="B91" i="245"/>
  <c r="H91" i="245" s="1"/>
  <c r="J90" i="245"/>
  <c r="B90" i="245"/>
  <c r="H90" i="245" s="1"/>
  <c r="J89" i="245"/>
  <c r="B89" i="245"/>
  <c r="H89" i="245" s="1"/>
  <c r="J88" i="245"/>
  <c r="B88" i="245"/>
  <c r="H88" i="245" s="1"/>
  <c r="J87" i="245"/>
  <c r="B87" i="245"/>
  <c r="H87" i="245" s="1"/>
  <c r="J86" i="245"/>
  <c r="B86" i="245"/>
  <c r="H86" i="245" s="1"/>
  <c r="J85" i="245"/>
  <c r="B85" i="245"/>
  <c r="H85" i="245" s="1"/>
  <c r="J84" i="245"/>
  <c r="B84" i="245"/>
  <c r="H84" i="245" s="1"/>
  <c r="J83" i="245"/>
  <c r="B83" i="245"/>
  <c r="H83" i="245" s="1"/>
  <c r="J82" i="245"/>
  <c r="B82" i="245"/>
  <c r="H82" i="245" s="1"/>
  <c r="J81" i="245"/>
  <c r="B81" i="245"/>
  <c r="H81" i="245" s="1"/>
  <c r="J80" i="245"/>
  <c r="B80" i="245"/>
  <c r="H80" i="245" s="1"/>
  <c r="J79" i="245"/>
  <c r="B79" i="245"/>
  <c r="H79" i="245" s="1"/>
  <c r="J78" i="245"/>
  <c r="B78" i="245"/>
  <c r="H78" i="245" s="1"/>
  <c r="J77" i="245"/>
  <c r="B77" i="245"/>
  <c r="H77" i="245" s="1"/>
  <c r="J76" i="245"/>
  <c r="B76" i="245"/>
  <c r="H76" i="245" s="1"/>
  <c r="J75" i="245"/>
  <c r="B75" i="245"/>
  <c r="H75" i="245" s="1"/>
  <c r="J74" i="245"/>
  <c r="B74" i="245"/>
  <c r="H74" i="245" s="1"/>
  <c r="J73" i="245"/>
  <c r="B73" i="245"/>
  <c r="H73" i="245" s="1"/>
  <c r="J72" i="245"/>
  <c r="B72" i="245"/>
  <c r="H72" i="245" s="1"/>
  <c r="J71" i="245"/>
  <c r="B71" i="245"/>
  <c r="H71" i="245" s="1"/>
  <c r="J70" i="245"/>
  <c r="B70" i="245"/>
  <c r="H70" i="245" s="1"/>
  <c r="J69" i="245"/>
  <c r="B69" i="245"/>
  <c r="H69" i="245" s="1"/>
  <c r="J68" i="245"/>
  <c r="B68" i="245"/>
  <c r="H68" i="245" s="1"/>
  <c r="J67" i="245"/>
  <c r="B67" i="245"/>
  <c r="H67" i="245" s="1"/>
  <c r="J66" i="245"/>
  <c r="B66" i="245"/>
  <c r="H66" i="245" s="1"/>
  <c r="J65" i="245"/>
  <c r="B65" i="245"/>
  <c r="H65" i="245" s="1"/>
  <c r="J64" i="245"/>
  <c r="B64" i="245"/>
  <c r="H64" i="245" s="1"/>
  <c r="J63" i="245"/>
  <c r="B63" i="245"/>
  <c r="H63" i="245" s="1"/>
  <c r="J62" i="245"/>
  <c r="B62" i="245"/>
  <c r="H62" i="245" s="1"/>
  <c r="J61" i="245"/>
  <c r="B61" i="245"/>
  <c r="H61" i="245" s="1"/>
  <c r="J60" i="245"/>
  <c r="B60" i="245"/>
  <c r="H60" i="245" s="1"/>
  <c r="J59" i="245"/>
  <c r="B59" i="245"/>
  <c r="H59" i="245" s="1"/>
  <c r="J58" i="245"/>
  <c r="B58" i="245"/>
  <c r="H58" i="245" s="1"/>
  <c r="J57" i="245"/>
  <c r="B57" i="245"/>
  <c r="H57" i="245" s="1"/>
  <c r="J56" i="245"/>
  <c r="B56" i="245"/>
  <c r="H56" i="245" s="1"/>
  <c r="J55" i="245"/>
  <c r="B55" i="245"/>
  <c r="H55" i="245" s="1"/>
  <c r="J54" i="245"/>
  <c r="B54" i="245"/>
  <c r="H54" i="245" s="1"/>
  <c r="J53" i="245"/>
  <c r="B53" i="245"/>
  <c r="H53" i="245" s="1"/>
  <c r="J52" i="245"/>
  <c r="B52" i="245"/>
  <c r="H52" i="245" s="1"/>
  <c r="J51" i="245"/>
  <c r="B51" i="245"/>
  <c r="H51" i="245" s="1"/>
  <c r="J50" i="245"/>
  <c r="B50" i="245"/>
  <c r="H50" i="245" s="1"/>
  <c r="J49" i="245"/>
  <c r="B49" i="245"/>
  <c r="H49" i="245" s="1"/>
  <c r="J48" i="245"/>
  <c r="B48" i="245"/>
  <c r="H48" i="245" s="1"/>
  <c r="J47" i="245"/>
  <c r="B47" i="245"/>
  <c r="H47" i="245" s="1"/>
  <c r="J46" i="245"/>
  <c r="B46" i="245"/>
  <c r="H46" i="245" s="1"/>
  <c r="J45" i="245"/>
  <c r="B45" i="245"/>
  <c r="H45" i="245" s="1"/>
  <c r="J44" i="245"/>
  <c r="B44" i="245"/>
  <c r="H44" i="245" s="1"/>
  <c r="J43" i="245"/>
  <c r="B43" i="245"/>
  <c r="J42" i="245"/>
  <c r="B42" i="245"/>
  <c r="J41" i="245"/>
  <c r="B41" i="245"/>
  <c r="J40" i="245"/>
  <c r="B40" i="245"/>
  <c r="J39" i="245"/>
  <c r="B39" i="245"/>
  <c r="J38" i="245"/>
  <c r="B38" i="245"/>
  <c r="J37" i="245"/>
  <c r="B37" i="245"/>
  <c r="J36" i="245"/>
  <c r="B36" i="245"/>
  <c r="J35" i="245"/>
  <c r="B35" i="245"/>
  <c r="J34" i="245"/>
  <c r="B34" i="245"/>
  <c r="J33" i="245"/>
  <c r="B33" i="245"/>
  <c r="J32" i="245"/>
  <c r="B32" i="245"/>
  <c r="J31" i="245"/>
  <c r="B31" i="245"/>
  <c r="J30" i="245"/>
  <c r="B30" i="245"/>
  <c r="J29" i="245"/>
  <c r="B29" i="245"/>
  <c r="J28" i="245"/>
  <c r="B28" i="245"/>
  <c r="J27" i="245"/>
  <c r="B27" i="245"/>
  <c r="J26" i="245"/>
  <c r="B26" i="245"/>
  <c r="J25" i="245"/>
  <c r="B25" i="245"/>
  <c r="J24" i="245"/>
  <c r="B24" i="245"/>
  <c r="J23" i="245"/>
  <c r="B23" i="245"/>
  <c r="J22" i="245"/>
  <c r="B22" i="245"/>
  <c r="J21" i="245"/>
  <c r="B21" i="245"/>
  <c r="J20" i="245"/>
  <c r="B20" i="245"/>
  <c r="J19" i="245"/>
  <c r="B19" i="245"/>
  <c r="J18" i="245"/>
  <c r="B18" i="245"/>
  <c r="J17" i="245"/>
  <c r="B17" i="245"/>
  <c r="J16" i="245"/>
  <c r="B16" i="245"/>
  <c r="J15" i="245"/>
  <c r="B15" i="245"/>
  <c r="L14" i="245"/>
  <c r="J14" i="245"/>
  <c r="B14" i="245"/>
  <c r="J13" i="245"/>
  <c r="B13" i="245"/>
  <c r="J12" i="245"/>
  <c r="B12" i="245"/>
  <c r="L11" i="245"/>
  <c r="J11" i="245"/>
  <c r="B11" i="245"/>
  <c r="J10" i="245"/>
  <c r="B10" i="245"/>
  <c r="J9" i="245"/>
  <c r="B9" i="245"/>
  <c r="L8" i="245"/>
  <c r="B8" i="245"/>
  <c r="J8" i="245" s="1"/>
  <c r="J7" i="245"/>
  <c r="B7" i="245"/>
  <c r="J6" i="245"/>
  <c r="B6" i="245"/>
  <c r="L5" i="245"/>
  <c r="J5" i="245"/>
  <c r="B5" i="245"/>
  <c r="J4" i="245"/>
  <c r="B4" i="245"/>
  <c r="J100" i="244"/>
  <c r="B100" i="244"/>
  <c r="H100" i="244" s="1"/>
  <c r="J99" i="244"/>
  <c r="H99" i="244"/>
  <c r="B99" i="244"/>
  <c r="J98" i="244"/>
  <c r="B98" i="244"/>
  <c r="H98" i="244" s="1"/>
  <c r="J97" i="244"/>
  <c r="B97" i="244"/>
  <c r="H97" i="244" s="1"/>
  <c r="J96" i="244"/>
  <c r="B96" i="244"/>
  <c r="H96" i="244" s="1"/>
  <c r="J95" i="244"/>
  <c r="B95" i="244"/>
  <c r="H95" i="244" s="1"/>
  <c r="J94" i="244"/>
  <c r="B94" i="244"/>
  <c r="H94" i="244" s="1"/>
  <c r="J93" i="244"/>
  <c r="B93" i="244"/>
  <c r="H93" i="244" s="1"/>
  <c r="J92" i="244"/>
  <c r="B92" i="244"/>
  <c r="H92" i="244" s="1"/>
  <c r="J91" i="244"/>
  <c r="B91" i="244"/>
  <c r="H91" i="244" s="1"/>
  <c r="J90" i="244"/>
  <c r="B90" i="244"/>
  <c r="H90" i="244" s="1"/>
  <c r="J89" i="244"/>
  <c r="B89" i="244"/>
  <c r="H89" i="244" s="1"/>
  <c r="J88" i="244"/>
  <c r="B88" i="244"/>
  <c r="H88" i="244" s="1"/>
  <c r="J87" i="244"/>
  <c r="B87" i="244"/>
  <c r="H87" i="244" s="1"/>
  <c r="J86" i="244"/>
  <c r="B86" i="244"/>
  <c r="H86" i="244" s="1"/>
  <c r="J85" i="244"/>
  <c r="B85" i="244"/>
  <c r="H85" i="244" s="1"/>
  <c r="J84" i="244"/>
  <c r="B84" i="244"/>
  <c r="H84" i="244" s="1"/>
  <c r="J83" i="244"/>
  <c r="B83" i="244"/>
  <c r="H83" i="244" s="1"/>
  <c r="J82" i="244"/>
  <c r="B82" i="244"/>
  <c r="H82" i="244" s="1"/>
  <c r="J81" i="244"/>
  <c r="B81" i="244"/>
  <c r="H81" i="244" s="1"/>
  <c r="J80" i="244"/>
  <c r="B80" i="244"/>
  <c r="H80" i="244" s="1"/>
  <c r="J79" i="244"/>
  <c r="B79" i="244"/>
  <c r="H79" i="244" s="1"/>
  <c r="J78" i="244"/>
  <c r="B78" i="244"/>
  <c r="H78" i="244" s="1"/>
  <c r="J77" i="244"/>
  <c r="B77" i="244"/>
  <c r="H77" i="244" s="1"/>
  <c r="J76" i="244"/>
  <c r="B76" i="244"/>
  <c r="H76" i="244" s="1"/>
  <c r="J75" i="244"/>
  <c r="B75" i="244"/>
  <c r="H75" i="244" s="1"/>
  <c r="J74" i="244"/>
  <c r="B74" i="244"/>
  <c r="H74" i="244" s="1"/>
  <c r="J73" i="244"/>
  <c r="B73" i="244"/>
  <c r="H73" i="244" s="1"/>
  <c r="J72" i="244"/>
  <c r="B72" i="244"/>
  <c r="H72" i="244" s="1"/>
  <c r="J71" i="244"/>
  <c r="B71" i="244"/>
  <c r="H71" i="244" s="1"/>
  <c r="J70" i="244"/>
  <c r="B70" i="244"/>
  <c r="H70" i="244" s="1"/>
  <c r="J69" i="244"/>
  <c r="B69" i="244"/>
  <c r="H69" i="244" s="1"/>
  <c r="J68" i="244"/>
  <c r="B68" i="244"/>
  <c r="H68" i="244" s="1"/>
  <c r="J67" i="244"/>
  <c r="B67" i="244"/>
  <c r="H67" i="244" s="1"/>
  <c r="J66" i="244"/>
  <c r="B66" i="244"/>
  <c r="H66" i="244" s="1"/>
  <c r="J65" i="244"/>
  <c r="B65" i="244"/>
  <c r="H65" i="244" s="1"/>
  <c r="J64" i="244"/>
  <c r="B64" i="244"/>
  <c r="H64" i="244" s="1"/>
  <c r="J63" i="244"/>
  <c r="B63" i="244"/>
  <c r="H63" i="244" s="1"/>
  <c r="J62" i="244"/>
  <c r="B62" i="244"/>
  <c r="H62" i="244" s="1"/>
  <c r="J61" i="244"/>
  <c r="B61" i="244"/>
  <c r="H61" i="244" s="1"/>
  <c r="J60" i="244"/>
  <c r="B60" i="244"/>
  <c r="H60" i="244" s="1"/>
  <c r="J59" i="244"/>
  <c r="B59" i="244"/>
  <c r="H59" i="244" s="1"/>
  <c r="J58" i="244"/>
  <c r="B58" i="244"/>
  <c r="H58" i="244" s="1"/>
  <c r="J57" i="244"/>
  <c r="B57" i="244"/>
  <c r="H57" i="244" s="1"/>
  <c r="J56" i="244"/>
  <c r="B56" i="244"/>
  <c r="H56" i="244" s="1"/>
  <c r="J55" i="244"/>
  <c r="B55" i="244"/>
  <c r="H55" i="244" s="1"/>
  <c r="J54" i="244"/>
  <c r="B54" i="244"/>
  <c r="H54" i="244" s="1"/>
  <c r="J53" i="244"/>
  <c r="B53" i="244"/>
  <c r="H53" i="244" s="1"/>
  <c r="J52" i="244"/>
  <c r="B52" i="244"/>
  <c r="H52" i="244" s="1"/>
  <c r="J51" i="244"/>
  <c r="B51" i="244"/>
  <c r="H51" i="244" s="1"/>
  <c r="J50" i="244"/>
  <c r="B50" i="244"/>
  <c r="H50" i="244" s="1"/>
  <c r="J49" i="244"/>
  <c r="B49" i="244"/>
  <c r="H49" i="244" s="1"/>
  <c r="J48" i="244"/>
  <c r="B48" i="244"/>
  <c r="H48" i="244" s="1"/>
  <c r="J47" i="244"/>
  <c r="B47" i="244"/>
  <c r="H47" i="244" s="1"/>
  <c r="J46" i="244"/>
  <c r="B46" i="244"/>
  <c r="H46" i="244" s="1"/>
  <c r="J45" i="244"/>
  <c r="B45" i="244"/>
  <c r="H45" i="244" s="1"/>
  <c r="J44" i="244"/>
  <c r="B44" i="244"/>
  <c r="H44" i="244" s="1"/>
  <c r="J43" i="244"/>
  <c r="B43" i="244"/>
  <c r="J42" i="244"/>
  <c r="B42" i="244"/>
  <c r="J41" i="244"/>
  <c r="B41" i="244"/>
  <c r="J40" i="244"/>
  <c r="B40" i="244"/>
  <c r="J39" i="244"/>
  <c r="B39" i="244"/>
  <c r="J38" i="244"/>
  <c r="B38" i="244"/>
  <c r="J37" i="244"/>
  <c r="B37" i="244"/>
  <c r="J36" i="244"/>
  <c r="B36" i="244"/>
  <c r="J35" i="244"/>
  <c r="B35" i="244"/>
  <c r="J34" i="244"/>
  <c r="B34" i="244"/>
  <c r="J33" i="244"/>
  <c r="B33" i="244"/>
  <c r="J32" i="244"/>
  <c r="B32" i="244"/>
  <c r="J31" i="244"/>
  <c r="B31" i="244"/>
  <c r="J30" i="244"/>
  <c r="B30" i="244"/>
  <c r="J29" i="244"/>
  <c r="B29" i="244"/>
  <c r="J28" i="244"/>
  <c r="B28" i="244"/>
  <c r="J27" i="244"/>
  <c r="B27" i="244"/>
  <c r="J26" i="244"/>
  <c r="B26" i="244"/>
  <c r="J25" i="244"/>
  <c r="B25" i="244"/>
  <c r="J24" i="244"/>
  <c r="B24" i="244"/>
  <c r="J23" i="244"/>
  <c r="B23" i="244"/>
  <c r="J22" i="244"/>
  <c r="B22" i="244"/>
  <c r="J21" i="244"/>
  <c r="B21" i="244"/>
  <c r="J20" i="244"/>
  <c r="B20" i="244"/>
  <c r="J19" i="244"/>
  <c r="B19" i="244"/>
  <c r="J18" i="244"/>
  <c r="B18" i="244"/>
  <c r="J17" i="244"/>
  <c r="B17" i="244"/>
  <c r="J16" i="244"/>
  <c r="B16" i="244"/>
  <c r="J15" i="244"/>
  <c r="B15" i="244"/>
  <c r="L14" i="244"/>
  <c r="J14" i="244"/>
  <c r="B14" i="244"/>
  <c r="J13" i="244"/>
  <c r="B13" i="244"/>
  <c r="J12" i="244"/>
  <c r="B12" i="244"/>
  <c r="L11" i="244"/>
  <c r="J11" i="244"/>
  <c r="B11" i="244"/>
  <c r="J10" i="244"/>
  <c r="B10" i="244"/>
  <c r="J9" i="244"/>
  <c r="B9" i="244"/>
  <c r="L8" i="244"/>
  <c r="J8" i="244"/>
  <c r="B8" i="244"/>
  <c r="J7" i="244"/>
  <c r="B7" i="244"/>
  <c r="B6" i="244"/>
  <c r="J6" i="244" s="1"/>
  <c r="L5" i="244"/>
  <c r="B5" i="244"/>
  <c r="J5" i="244" s="1"/>
  <c r="B4" i="244"/>
  <c r="J4" i="244" s="1"/>
  <c r="J100" i="243"/>
  <c r="B100" i="243"/>
  <c r="H100" i="243" s="1"/>
  <c r="J99" i="243"/>
  <c r="B99" i="243"/>
  <c r="H99" i="243" s="1"/>
  <c r="J98" i="243"/>
  <c r="B98" i="243"/>
  <c r="H98" i="243" s="1"/>
  <c r="J97" i="243"/>
  <c r="B97" i="243"/>
  <c r="H97" i="243" s="1"/>
  <c r="J96" i="243"/>
  <c r="B96" i="243"/>
  <c r="H96" i="243" s="1"/>
  <c r="J95" i="243"/>
  <c r="B95" i="243"/>
  <c r="H95" i="243" s="1"/>
  <c r="J94" i="243"/>
  <c r="B94" i="243"/>
  <c r="H94" i="243" s="1"/>
  <c r="J93" i="243"/>
  <c r="B93" i="243"/>
  <c r="H93" i="243" s="1"/>
  <c r="J92" i="243"/>
  <c r="B92" i="243"/>
  <c r="H92" i="243" s="1"/>
  <c r="J91" i="243"/>
  <c r="B91" i="243"/>
  <c r="H91" i="243" s="1"/>
  <c r="J90" i="243"/>
  <c r="B90" i="243"/>
  <c r="H90" i="243" s="1"/>
  <c r="J89" i="243"/>
  <c r="B89" i="243"/>
  <c r="H89" i="243" s="1"/>
  <c r="J88" i="243"/>
  <c r="B88" i="243"/>
  <c r="H88" i="243" s="1"/>
  <c r="J87" i="243"/>
  <c r="B87" i="243"/>
  <c r="H87" i="243" s="1"/>
  <c r="J86" i="243"/>
  <c r="B86" i="243"/>
  <c r="H86" i="243" s="1"/>
  <c r="J85" i="243"/>
  <c r="B85" i="243"/>
  <c r="H85" i="243" s="1"/>
  <c r="J84" i="243"/>
  <c r="B84" i="243"/>
  <c r="H84" i="243" s="1"/>
  <c r="J83" i="243"/>
  <c r="B83" i="243"/>
  <c r="H83" i="243" s="1"/>
  <c r="J82" i="243"/>
  <c r="B82" i="243"/>
  <c r="H82" i="243" s="1"/>
  <c r="J81" i="243"/>
  <c r="B81" i="243"/>
  <c r="H81" i="243" s="1"/>
  <c r="J80" i="243"/>
  <c r="B80" i="243"/>
  <c r="H80" i="243" s="1"/>
  <c r="J79" i="243"/>
  <c r="B79" i="243"/>
  <c r="H79" i="243" s="1"/>
  <c r="J78" i="243"/>
  <c r="B78" i="243"/>
  <c r="H78" i="243" s="1"/>
  <c r="J77" i="243"/>
  <c r="B77" i="243"/>
  <c r="H77" i="243" s="1"/>
  <c r="J76" i="243"/>
  <c r="B76" i="243"/>
  <c r="H76" i="243" s="1"/>
  <c r="J75" i="243"/>
  <c r="B75" i="243"/>
  <c r="H75" i="243" s="1"/>
  <c r="J74" i="243"/>
  <c r="B74" i="243"/>
  <c r="H74" i="243" s="1"/>
  <c r="J73" i="243"/>
  <c r="B73" i="243"/>
  <c r="H73" i="243" s="1"/>
  <c r="J72" i="243"/>
  <c r="B72" i="243"/>
  <c r="H72" i="243" s="1"/>
  <c r="J71" i="243"/>
  <c r="B71" i="243"/>
  <c r="H71" i="243" s="1"/>
  <c r="J70" i="243"/>
  <c r="B70" i="243"/>
  <c r="H70" i="243" s="1"/>
  <c r="J69" i="243"/>
  <c r="B69" i="243"/>
  <c r="H69" i="243" s="1"/>
  <c r="J68" i="243"/>
  <c r="B68" i="243"/>
  <c r="H68" i="243" s="1"/>
  <c r="J67" i="243"/>
  <c r="B67" i="243"/>
  <c r="H67" i="243" s="1"/>
  <c r="J66" i="243"/>
  <c r="B66" i="243"/>
  <c r="H66" i="243" s="1"/>
  <c r="J65" i="243"/>
  <c r="B65" i="243"/>
  <c r="H65" i="243" s="1"/>
  <c r="J64" i="243"/>
  <c r="B64" i="243"/>
  <c r="H64" i="243" s="1"/>
  <c r="J63" i="243"/>
  <c r="B63" i="243"/>
  <c r="H63" i="243" s="1"/>
  <c r="J62" i="243"/>
  <c r="B62" i="243"/>
  <c r="H62" i="243" s="1"/>
  <c r="J61" i="243"/>
  <c r="B61" i="243"/>
  <c r="H61" i="243" s="1"/>
  <c r="J60" i="243"/>
  <c r="B60" i="243"/>
  <c r="H60" i="243" s="1"/>
  <c r="J59" i="243"/>
  <c r="B59" i="243"/>
  <c r="H59" i="243" s="1"/>
  <c r="J58" i="243"/>
  <c r="B58" i="243"/>
  <c r="H58" i="243" s="1"/>
  <c r="J57" i="243"/>
  <c r="B57" i="243"/>
  <c r="H57" i="243" s="1"/>
  <c r="J56" i="243"/>
  <c r="B56" i="243"/>
  <c r="H56" i="243" s="1"/>
  <c r="J55" i="243"/>
  <c r="B55" i="243"/>
  <c r="H55" i="243" s="1"/>
  <c r="J54" i="243"/>
  <c r="B54" i="243"/>
  <c r="H54" i="243" s="1"/>
  <c r="J53" i="243"/>
  <c r="B53" i="243"/>
  <c r="H53" i="243" s="1"/>
  <c r="J52" i="243"/>
  <c r="B52" i="243"/>
  <c r="H52" i="243" s="1"/>
  <c r="J51" i="243"/>
  <c r="B51" i="243"/>
  <c r="H51" i="243" s="1"/>
  <c r="J50" i="243"/>
  <c r="B50" i="243"/>
  <c r="H50" i="243" s="1"/>
  <c r="J49" i="243"/>
  <c r="B49" i="243"/>
  <c r="H49" i="243" s="1"/>
  <c r="J48" i="243"/>
  <c r="B48" i="243"/>
  <c r="H48" i="243" s="1"/>
  <c r="J47" i="243"/>
  <c r="B47" i="243"/>
  <c r="H47" i="243" s="1"/>
  <c r="J46" i="243"/>
  <c r="B46" i="243"/>
  <c r="H46" i="243" s="1"/>
  <c r="J45" i="243"/>
  <c r="B45" i="243"/>
  <c r="H45" i="243" s="1"/>
  <c r="J44" i="243"/>
  <c r="B44" i="243"/>
  <c r="H44" i="243" s="1"/>
  <c r="J43" i="243"/>
  <c r="B43" i="243"/>
  <c r="J42" i="243"/>
  <c r="B42" i="243"/>
  <c r="J41" i="243"/>
  <c r="B41" i="243"/>
  <c r="J40" i="243"/>
  <c r="B40" i="243"/>
  <c r="J39" i="243"/>
  <c r="B39" i="243"/>
  <c r="J38" i="243"/>
  <c r="B38" i="243"/>
  <c r="J37" i="243"/>
  <c r="B37" i="243"/>
  <c r="J36" i="243"/>
  <c r="B36" i="243"/>
  <c r="J35" i="243"/>
  <c r="B35" i="243"/>
  <c r="J34" i="243"/>
  <c r="B34" i="243"/>
  <c r="J33" i="243"/>
  <c r="B33" i="243"/>
  <c r="J32" i="243"/>
  <c r="B32" i="243"/>
  <c r="J31" i="243"/>
  <c r="B31" i="243"/>
  <c r="J30" i="243"/>
  <c r="B30" i="243"/>
  <c r="J29" i="243"/>
  <c r="B29" i="243"/>
  <c r="J28" i="243"/>
  <c r="B28" i="243"/>
  <c r="J27" i="243"/>
  <c r="B27" i="243"/>
  <c r="J26" i="243"/>
  <c r="B26" i="243"/>
  <c r="J25" i="243"/>
  <c r="B25" i="243"/>
  <c r="J24" i="243"/>
  <c r="B24" i="243"/>
  <c r="J23" i="243"/>
  <c r="B23" i="243"/>
  <c r="J22" i="243"/>
  <c r="B22" i="243"/>
  <c r="J21" i="243"/>
  <c r="B21" i="243"/>
  <c r="J20" i="243"/>
  <c r="B20" i="243"/>
  <c r="J19" i="243"/>
  <c r="B19" i="243"/>
  <c r="J18" i="243"/>
  <c r="B18" i="243"/>
  <c r="J17" i="243"/>
  <c r="B17" i="243"/>
  <c r="J16" i="243"/>
  <c r="B16" i="243"/>
  <c r="J15" i="243"/>
  <c r="B15" i="243"/>
  <c r="L14" i="243"/>
  <c r="J14" i="243"/>
  <c r="B14" i="243"/>
  <c r="J13" i="243"/>
  <c r="B13" i="243"/>
  <c r="J12" i="243"/>
  <c r="B12" i="243"/>
  <c r="L11" i="243"/>
  <c r="J11" i="243"/>
  <c r="B11" i="243"/>
  <c r="J10" i="243"/>
  <c r="B10" i="243"/>
  <c r="J9" i="243"/>
  <c r="B9" i="243"/>
  <c r="L8" i="243"/>
  <c r="J8" i="243"/>
  <c r="B8" i="243"/>
  <c r="J7" i="243"/>
  <c r="B7" i="243"/>
  <c r="J6" i="243"/>
  <c r="B6" i="243"/>
  <c r="L5" i="243"/>
  <c r="J5" i="243"/>
  <c r="B5" i="243"/>
  <c r="B4" i="243"/>
  <c r="J4" i="243" s="1"/>
  <c r="J100" i="242"/>
  <c r="B100" i="242"/>
  <c r="H100" i="242" s="1"/>
  <c r="J99" i="242"/>
  <c r="B99" i="242"/>
  <c r="H99" i="242" s="1"/>
  <c r="J98" i="242"/>
  <c r="B98" i="242"/>
  <c r="H98" i="242" s="1"/>
  <c r="J97" i="242"/>
  <c r="B97" i="242"/>
  <c r="H97" i="242" s="1"/>
  <c r="J96" i="242"/>
  <c r="B96" i="242"/>
  <c r="H96" i="242" s="1"/>
  <c r="J95" i="242"/>
  <c r="B95" i="242"/>
  <c r="H95" i="242" s="1"/>
  <c r="J94" i="242"/>
  <c r="B94" i="242"/>
  <c r="H94" i="242" s="1"/>
  <c r="J93" i="242"/>
  <c r="B93" i="242"/>
  <c r="H93" i="242" s="1"/>
  <c r="J92" i="242"/>
  <c r="B92" i="242"/>
  <c r="H92" i="242" s="1"/>
  <c r="J91" i="242"/>
  <c r="B91" i="242"/>
  <c r="H91" i="242" s="1"/>
  <c r="J90" i="242"/>
  <c r="B90" i="242"/>
  <c r="H90" i="242" s="1"/>
  <c r="J89" i="242"/>
  <c r="B89" i="242"/>
  <c r="H89" i="242" s="1"/>
  <c r="J88" i="242"/>
  <c r="B88" i="242"/>
  <c r="H88" i="242" s="1"/>
  <c r="J87" i="242"/>
  <c r="B87" i="242"/>
  <c r="H87" i="242" s="1"/>
  <c r="J86" i="242"/>
  <c r="B86" i="242"/>
  <c r="H86" i="242" s="1"/>
  <c r="J85" i="242"/>
  <c r="B85" i="242"/>
  <c r="H85" i="242" s="1"/>
  <c r="J84" i="242"/>
  <c r="B84" i="242"/>
  <c r="H84" i="242" s="1"/>
  <c r="J83" i="242"/>
  <c r="B83" i="242"/>
  <c r="H83" i="242" s="1"/>
  <c r="J82" i="242"/>
  <c r="B82" i="242"/>
  <c r="H82" i="242" s="1"/>
  <c r="J81" i="242"/>
  <c r="B81" i="242"/>
  <c r="H81" i="242" s="1"/>
  <c r="J80" i="242"/>
  <c r="B80" i="242"/>
  <c r="H80" i="242" s="1"/>
  <c r="J79" i="242"/>
  <c r="B79" i="242"/>
  <c r="H79" i="242" s="1"/>
  <c r="J78" i="242"/>
  <c r="B78" i="242"/>
  <c r="H78" i="242" s="1"/>
  <c r="J77" i="242"/>
  <c r="B77" i="242"/>
  <c r="H77" i="242" s="1"/>
  <c r="J76" i="242"/>
  <c r="B76" i="242"/>
  <c r="H76" i="242" s="1"/>
  <c r="J75" i="242"/>
  <c r="B75" i="242"/>
  <c r="H75" i="242" s="1"/>
  <c r="J74" i="242"/>
  <c r="B74" i="242"/>
  <c r="H74" i="242" s="1"/>
  <c r="J73" i="242"/>
  <c r="B73" i="242"/>
  <c r="H73" i="242" s="1"/>
  <c r="J72" i="242"/>
  <c r="B72" i="242"/>
  <c r="H72" i="242" s="1"/>
  <c r="J71" i="242"/>
  <c r="B71" i="242"/>
  <c r="H71" i="242" s="1"/>
  <c r="J70" i="242"/>
  <c r="B70" i="242"/>
  <c r="H70" i="242" s="1"/>
  <c r="J69" i="242"/>
  <c r="B69" i="242"/>
  <c r="H69" i="242" s="1"/>
  <c r="J68" i="242"/>
  <c r="B68" i="242"/>
  <c r="H68" i="242" s="1"/>
  <c r="J67" i="242"/>
  <c r="B67" i="242"/>
  <c r="H67" i="242" s="1"/>
  <c r="J66" i="242"/>
  <c r="B66" i="242"/>
  <c r="H66" i="242" s="1"/>
  <c r="J65" i="242"/>
  <c r="B65" i="242"/>
  <c r="H65" i="242" s="1"/>
  <c r="J64" i="242"/>
  <c r="B64" i="242"/>
  <c r="H64" i="242" s="1"/>
  <c r="J63" i="242"/>
  <c r="B63" i="242"/>
  <c r="H63" i="242" s="1"/>
  <c r="J62" i="242"/>
  <c r="B62" i="242"/>
  <c r="H62" i="242" s="1"/>
  <c r="J61" i="242"/>
  <c r="B61" i="242"/>
  <c r="H61" i="242" s="1"/>
  <c r="J60" i="242"/>
  <c r="B60" i="242"/>
  <c r="H60" i="242" s="1"/>
  <c r="J59" i="242"/>
  <c r="B59" i="242"/>
  <c r="H59" i="242" s="1"/>
  <c r="J58" i="242"/>
  <c r="B58" i="242"/>
  <c r="H58" i="242" s="1"/>
  <c r="J57" i="242"/>
  <c r="B57" i="242"/>
  <c r="H57" i="242" s="1"/>
  <c r="J56" i="242"/>
  <c r="B56" i="242"/>
  <c r="H56" i="242" s="1"/>
  <c r="J55" i="242"/>
  <c r="B55" i="242"/>
  <c r="H55" i="242" s="1"/>
  <c r="J54" i="242"/>
  <c r="B54" i="242"/>
  <c r="H54" i="242" s="1"/>
  <c r="J53" i="242"/>
  <c r="B53" i="242"/>
  <c r="H53" i="242" s="1"/>
  <c r="J52" i="242"/>
  <c r="B52" i="242"/>
  <c r="H52" i="242" s="1"/>
  <c r="J51" i="242"/>
  <c r="B51" i="242"/>
  <c r="H51" i="242" s="1"/>
  <c r="J50" i="242"/>
  <c r="B50" i="242"/>
  <c r="H50" i="242" s="1"/>
  <c r="J49" i="242"/>
  <c r="B49" i="242"/>
  <c r="H49" i="242" s="1"/>
  <c r="J48" i="242"/>
  <c r="B48" i="242"/>
  <c r="H48" i="242" s="1"/>
  <c r="J47" i="242"/>
  <c r="B47" i="242"/>
  <c r="H47" i="242" s="1"/>
  <c r="J46" i="242"/>
  <c r="B46" i="242"/>
  <c r="H46" i="242" s="1"/>
  <c r="J45" i="242"/>
  <c r="B45" i="242"/>
  <c r="H45" i="242" s="1"/>
  <c r="J44" i="242"/>
  <c r="B44" i="242"/>
  <c r="H44" i="242" s="1"/>
  <c r="J43" i="242"/>
  <c r="B43" i="242"/>
  <c r="J42" i="242"/>
  <c r="B42" i="242"/>
  <c r="H42" i="242" s="1"/>
  <c r="J41" i="242"/>
  <c r="B41" i="242"/>
  <c r="J40" i="242"/>
  <c r="B40" i="242"/>
  <c r="H40" i="242" s="1"/>
  <c r="J39" i="242"/>
  <c r="B39" i="242"/>
  <c r="J38" i="242"/>
  <c r="B38" i="242"/>
  <c r="H38" i="242" s="1"/>
  <c r="J37" i="242"/>
  <c r="B37" i="242"/>
  <c r="J36" i="242"/>
  <c r="B36" i="242"/>
  <c r="H36" i="242" s="1"/>
  <c r="J35" i="242"/>
  <c r="B35" i="242"/>
  <c r="J34" i="242"/>
  <c r="B34" i="242"/>
  <c r="H34" i="242" s="1"/>
  <c r="J33" i="242"/>
  <c r="B33" i="242"/>
  <c r="J32" i="242"/>
  <c r="B32" i="242"/>
  <c r="H32" i="242" s="1"/>
  <c r="J31" i="242"/>
  <c r="B31" i="242"/>
  <c r="J30" i="242"/>
  <c r="B30" i="242"/>
  <c r="H30" i="242" s="1"/>
  <c r="J29" i="242"/>
  <c r="B29" i="242"/>
  <c r="J28" i="242"/>
  <c r="B28" i="242"/>
  <c r="H28" i="242" s="1"/>
  <c r="J27" i="242"/>
  <c r="B27" i="242"/>
  <c r="J26" i="242"/>
  <c r="B26" i="242"/>
  <c r="H26" i="242" s="1"/>
  <c r="J25" i="242"/>
  <c r="B25" i="242"/>
  <c r="J24" i="242"/>
  <c r="B24" i="242"/>
  <c r="H24" i="242" s="1"/>
  <c r="J23" i="242"/>
  <c r="B23" i="242"/>
  <c r="J22" i="242"/>
  <c r="B22" i="242"/>
  <c r="H22" i="242" s="1"/>
  <c r="J21" i="242"/>
  <c r="B21" i="242"/>
  <c r="J20" i="242"/>
  <c r="B20" i="242"/>
  <c r="H20" i="242" s="1"/>
  <c r="J19" i="242"/>
  <c r="B19" i="242"/>
  <c r="J18" i="242"/>
  <c r="B18" i="242"/>
  <c r="H18" i="242" s="1"/>
  <c r="J17" i="242"/>
  <c r="B17" i="242"/>
  <c r="J16" i="242"/>
  <c r="B16" i="242"/>
  <c r="H16" i="242" s="1"/>
  <c r="J15" i="242"/>
  <c r="B15" i="242"/>
  <c r="L14" i="242"/>
  <c r="J14" i="242"/>
  <c r="B14" i="242"/>
  <c r="J13" i="242"/>
  <c r="B13" i="242"/>
  <c r="J12" i="242"/>
  <c r="B12" i="242"/>
  <c r="L11" i="242"/>
  <c r="B11" i="242"/>
  <c r="B10" i="242"/>
  <c r="J9" i="242"/>
  <c r="B9" i="242"/>
  <c r="L8" i="242"/>
  <c r="J8" i="242"/>
  <c r="B8" i="242"/>
  <c r="B7" i="242"/>
  <c r="B6" i="242"/>
  <c r="L5" i="242"/>
  <c r="B5" i="242"/>
  <c r="B4" i="242"/>
  <c r="J7" i="252" l="1"/>
  <c r="H7" i="252"/>
  <c r="J8" i="252"/>
  <c r="H8" i="252"/>
  <c r="J4" i="246"/>
  <c r="J6" i="252"/>
  <c r="H6" i="252"/>
  <c r="H9" i="246"/>
  <c r="J1" i="246"/>
  <c r="C22" i="2" s="1"/>
  <c r="J1" i="250"/>
  <c r="C26" i="2" s="1"/>
  <c r="H7" i="251"/>
  <c r="H12" i="251"/>
  <c r="H14" i="251"/>
  <c r="H4" i="253"/>
  <c r="J1" i="253"/>
  <c r="C29" i="2" s="1"/>
  <c r="H9" i="253"/>
  <c r="H11" i="253"/>
  <c r="H16" i="253"/>
  <c r="H18" i="253"/>
  <c r="H20" i="253"/>
  <c r="H22" i="253"/>
  <c r="H24" i="253"/>
  <c r="H26" i="253"/>
  <c r="H28" i="253"/>
  <c r="H30" i="253"/>
  <c r="H32" i="253"/>
  <c r="H34" i="253"/>
  <c r="H36" i="253"/>
  <c r="H38" i="253"/>
  <c r="H40" i="253"/>
  <c r="H42" i="253"/>
  <c r="H6" i="243"/>
  <c r="H8" i="243"/>
  <c r="H13" i="243"/>
  <c r="H6" i="244"/>
  <c r="H8" i="244"/>
  <c r="H13" i="244"/>
  <c r="H6" i="245"/>
  <c r="H8" i="245"/>
  <c r="H13" i="245"/>
  <c r="H7" i="248"/>
  <c r="H12" i="248"/>
  <c r="H14" i="248"/>
  <c r="H7" i="249"/>
  <c r="H12" i="249"/>
  <c r="H14" i="249"/>
  <c r="H6" i="250"/>
  <c r="H8" i="250"/>
  <c r="H13" i="250"/>
  <c r="H4" i="251"/>
  <c r="J1" i="251"/>
  <c r="C27" i="2" s="1"/>
  <c r="H9" i="251"/>
  <c r="H11" i="251"/>
  <c r="H16" i="251"/>
  <c r="H18" i="251"/>
  <c r="H20" i="251"/>
  <c r="H22" i="251"/>
  <c r="H24" i="251"/>
  <c r="H26" i="251"/>
  <c r="H28" i="251"/>
  <c r="H30" i="251"/>
  <c r="H32" i="251"/>
  <c r="H34" i="251"/>
  <c r="H36" i="251"/>
  <c r="H38" i="251"/>
  <c r="H40" i="251"/>
  <c r="H42" i="251"/>
  <c r="H27" i="242"/>
  <c r="H29" i="242"/>
  <c r="H31" i="242"/>
  <c r="H33" i="242"/>
  <c r="H35" i="242"/>
  <c r="H37" i="242"/>
  <c r="H39" i="242"/>
  <c r="H41" i="242"/>
  <c r="H43" i="242"/>
  <c r="H5" i="245"/>
  <c r="H10" i="245"/>
  <c r="H15" i="245"/>
  <c r="H17" i="245"/>
  <c r="H19" i="245"/>
  <c r="H21" i="245"/>
  <c r="H23" i="245"/>
  <c r="H25" i="245"/>
  <c r="H27" i="245"/>
  <c r="H29" i="245"/>
  <c r="H31" i="245"/>
  <c r="H33" i="245"/>
  <c r="H35" i="245"/>
  <c r="H37" i="245"/>
  <c r="H39" i="245"/>
  <c r="H41" i="245"/>
  <c r="H43" i="245"/>
  <c r="H39" i="246"/>
  <c r="H41" i="246"/>
  <c r="H43" i="246"/>
  <c r="H6" i="247"/>
  <c r="H8" i="247"/>
  <c r="H13" i="247"/>
  <c r="H5" i="250"/>
  <c r="H10" i="250"/>
  <c r="H15" i="250"/>
  <c r="H17" i="250"/>
  <c r="H19" i="250"/>
  <c r="H21" i="250"/>
  <c r="H23" i="250"/>
  <c r="H25" i="250"/>
  <c r="H27" i="250"/>
  <c r="H29" i="250"/>
  <c r="H31" i="250"/>
  <c r="H33" i="250"/>
  <c r="H35" i="250"/>
  <c r="H37" i="250"/>
  <c r="H39" i="250"/>
  <c r="H41" i="250"/>
  <c r="H43" i="250"/>
  <c r="H15" i="242"/>
  <c r="H17" i="242"/>
  <c r="H19" i="242"/>
  <c r="H21" i="242"/>
  <c r="H23" i="242"/>
  <c r="H25" i="242"/>
  <c r="H7" i="243"/>
  <c r="H12" i="243"/>
  <c r="H14" i="243"/>
  <c r="H7" i="244"/>
  <c r="H12" i="244"/>
  <c r="H14" i="244"/>
  <c r="H7" i="245"/>
  <c r="H12" i="245"/>
  <c r="H14" i="245"/>
  <c r="H7" i="246"/>
  <c r="H12" i="246"/>
  <c r="H14" i="246"/>
  <c r="H6" i="248"/>
  <c r="H8" i="248"/>
  <c r="H13" i="248"/>
  <c r="H6" i="249"/>
  <c r="H8" i="249"/>
  <c r="H13" i="249"/>
  <c r="H7" i="253"/>
  <c r="H12" i="253"/>
  <c r="H14" i="253"/>
  <c r="H6" i="253"/>
  <c r="H8" i="253"/>
  <c r="H13" i="253"/>
  <c r="H5" i="253"/>
  <c r="H10" i="253"/>
  <c r="H15" i="253"/>
  <c r="H17" i="253"/>
  <c r="H19" i="253"/>
  <c r="H21" i="253"/>
  <c r="H23" i="253"/>
  <c r="H25" i="253"/>
  <c r="H27" i="253"/>
  <c r="H29" i="253"/>
  <c r="H31" i="253"/>
  <c r="H33" i="253"/>
  <c r="H35" i="253"/>
  <c r="H37" i="253"/>
  <c r="H39" i="253"/>
  <c r="H41" i="253"/>
  <c r="H43" i="253"/>
  <c r="H4" i="252"/>
  <c r="H6" i="251"/>
  <c r="H8" i="251"/>
  <c r="H13" i="251"/>
  <c r="H5" i="251"/>
  <c r="H10" i="251"/>
  <c r="H15" i="251"/>
  <c r="H17" i="251"/>
  <c r="H19" i="251"/>
  <c r="H21" i="251"/>
  <c r="H23" i="251"/>
  <c r="H25" i="251"/>
  <c r="H27" i="251"/>
  <c r="H29" i="251"/>
  <c r="H31" i="251"/>
  <c r="H33" i="251"/>
  <c r="H35" i="251"/>
  <c r="H37" i="251"/>
  <c r="H39" i="251"/>
  <c r="H41" i="251"/>
  <c r="H43" i="251"/>
  <c r="H7" i="250"/>
  <c r="H12" i="250"/>
  <c r="H14" i="250"/>
  <c r="H9" i="250"/>
  <c r="H11" i="250"/>
  <c r="H16" i="250"/>
  <c r="H18" i="250"/>
  <c r="H20" i="250"/>
  <c r="H22" i="250"/>
  <c r="H24" i="250"/>
  <c r="H26" i="250"/>
  <c r="H28" i="250"/>
  <c r="H30" i="250"/>
  <c r="H32" i="250"/>
  <c r="H34" i="250"/>
  <c r="H36" i="250"/>
  <c r="H38" i="250"/>
  <c r="H40" i="250"/>
  <c r="H42" i="250"/>
  <c r="H4" i="250"/>
  <c r="J1" i="249"/>
  <c r="C25" i="2" s="1"/>
  <c r="H9" i="249"/>
  <c r="H11" i="249"/>
  <c r="H16" i="249"/>
  <c r="H18" i="249"/>
  <c r="H20" i="249"/>
  <c r="H22" i="249"/>
  <c r="H24" i="249"/>
  <c r="H26" i="249"/>
  <c r="H28" i="249"/>
  <c r="H30" i="249"/>
  <c r="H32" i="249"/>
  <c r="H34" i="249"/>
  <c r="H36" i="249"/>
  <c r="H38" i="249"/>
  <c r="H40" i="249"/>
  <c r="H42" i="249"/>
  <c r="H5" i="249"/>
  <c r="H10" i="249"/>
  <c r="H15" i="249"/>
  <c r="H17" i="249"/>
  <c r="H19" i="249"/>
  <c r="H21" i="249"/>
  <c r="H23" i="249"/>
  <c r="H25" i="249"/>
  <c r="H27" i="249"/>
  <c r="H29" i="249"/>
  <c r="H31" i="249"/>
  <c r="H33" i="249"/>
  <c r="H35" i="249"/>
  <c r="H37" i="249"/>
  <c r="H39" i="249"/>
  <c r="H41" i="249"/>
  <c r="H43" i="249"/>
  <c r="H4" i="249"/>
  <c r="J1" i="248"/>
  <c r="C24" i="2" s="1"/>
  <c r="H9" i="248"/>
  <c r="H11" i="248"/>
  <c r="H16" i="248"/>
  <c r="H18" i="248"/>
  <c r="H20" i="248"/>
  <c r="H22" i="248"/>
  <c r="H24" i="248"/>
  <c r="H26" i="248"/>
  <c r="H28" i="248"/>
  <c r="H30" i="248"/>
  <c r="H32" i="248"/>
  <c r="H34" i="248"/>
  <c r="H36" i="248"/>
  <c r="H38" i="248"/>
  <c r="H40" i="248"/>
  <c r="H42" i="248"/>
  <c r="H5" i="248"/>
  <c r="H10" i="248"/>
  <c r="H15" i="248"/>
  <c r="H17" i="248"/>
  <c r="H19" i="248"/>
  <c r="H21" i="248"/>
  <c r="H4" i="248"/>
  <c r="J1" i="247"/>
  <c r="C23" i="2" s="1"/>
  <c r="H9" i="247"/>
  <c r="H11" i="247"/>
  <c r="H16" i="247"/>
  <c r="H18" i="247"/>
  <c r="H20" i="247"/>
  <c r="H22" i="247"/>
  <c r="H24" i="247"/>
  <c r="H26" i="247"/>
  <c r="H28" i="247"/>
  <c r="H30" i="247"/>
  <c r="H32" i="247"/>
  <c r="H34" i="247"/>
  <c r="H36" i="247"/>
  <c r="H38" i="247"/>
  <c r="H40" i="247"/>
  <c r="H42" i="247"/>
  <c r="H5" i="247"/>
  <c r="H10" i="247"/>
  <c r="H15" i="247"/>
  <c r="H17" i="247"/>
  <c r="H19" i="247"/>
  <c r="H21" i="247"/>
  <c r="H23" i="247"/>
  <c r="H25" i="247"/>
  <c r="H27" i="247"/>
  <c r="H29" i="247"/>
  <c r="H31" i="247"/>
  <c r="H33" i="247"/>
  <c r="H35" i="247"/>
  <c r="H37" i="247"/>
  <c r="H39" i="247"/>
  <c r="H41" i="247"/>
  <c r="H43" i="247"/>
  <c r="H4" i="247"/>
  <c r="H6" i="246"/>
  <c r="H8" i="246"/>
  <c r="H13" i="246"/>
  <c r="H5" i="246"/>
  <c r="H10" i="246"/>
  <c r="H15" i="246"/>
  <c r="H17" i="246"/>
  <c r="H19" i="246"/>
  <c r="H21" i="246"/>
  <c r="H23" i="246"/>
  <c r="H25" i="246"/>
  <c r="H27" i="246"/>
  <c r="H29" i="246"/>
  <c r="H31" i="246"/>
  <c r="H33" i="246"/>
  <c r="H35" i="246"/>
  <c r="H37" i="246"/>
  <c r="J1" i="245"/>
  <c r="C21" i="2" s="1"/>
  <c r="H9" i="245"/>
  <c r="H11" i="245"/>
  <c r="H16" i="245"/>
  <c r="H18" i="245"/>
  <c r="H20" i="245"/>
  <c r="H22" i="245"/>
  <c r="H24" i="245"/>
  <c r="H26" i="245"/>
  <c r="H28" i="245"/>
  <c r="H30" i="245"/>
  <c r="H32" i="245"/>
  <c r="H34" i="245"/>
  <c r="H36" i="245"/>
  <c r="H38" i="245"/>
  <c r="H40" i="245"/>
  <c r="H42" i="245"/>
  <c r="H4" i="245"/>
  <c r="H5" i="244"/>
  <c r="H10" i="244"/>
  <c r="H15" i="244"/>
  <c r="H17" i="244"/>
  <c r="H19" i="244"/>
  <c r="H21" i="244"/>
  <c r="H23" i="244"/>
  <c r="H25" i="244"/>
  <c r="H27" i="244"/>
  <c r="H29" i="244"/>
  <c r="H31" i="244"/>
  <c r="H33" i="244"/>
  <c r="H35" i="244"/>
  <c r="H37" i="244"/>
  <c r="H39" i="244"/>
  <c r="H41" i="244"/>
  <c r="H43" i="244"/>
  <c r="J1" i="244"/>
  <c r="C20" i="2" s="1"/>
  <c r="H9" i="244"/>
  <c r="H11" i="244"/>
  <c r="H16" i="244"/>
  <c r="H18" i="244"/>
  <c r="H20" i="244"/>
  <c r="H22" i="244"/>
  <c r="H24" i="244"/>
  <c r="H26" i="244"/>
  <c r="H28" i="244"/>
  <c r="H30" i="244"/>
  <c r="H32" i="244"/>
  <c r="H34" i="244"/>
  <c r="H36" i="244"/>
  <c r="H38" i="244"/>
  <c r="H40" i="244"/>
  <c r="H42" i="244"/>
  <c r="H4" i="244"/>
  <c r="H5" i="243"/>
  <c r="H10" i="243"/>
  <c r="H15" i="243"/>
  <c r="H17" i="243"/>
  <c r="H19" i="243"/>
  <c r="H21" i="243"/>
  <c r="H23" i="243"/>
  <c r="H25" i="243"/>
  <c r="H27" i="243"/>
  <c r="H29" i="243"/>
  <c r="H31" i="243"/>
  <c r="H33" i="243"/>
  <c r="H35" i="243"/>
  <c r="H37" i="243"/>
  <c r="H39" i="243"/>
  <c r="H41" i="243"/>
  <c r="H43" i="243"/>
  <c r="J1" i="243"/>
  <c r="C19" i="2" s="1"/>
  <c r="H9" i="243"/>
  <c r="H11" i="243"/>
  <c r="H16" i="243"/>
  <c r="H18" i="243"/>
  <c r="H20" i="243"/>
  <c r="H22" i="243"/>
  <c r="H24" i="243"/>
  <c r="H26" i="243"/>
  <c r="H28" i="243"/>
  <c r="H30" i="243"/>
  <c r="H32" i="243"/>
  <c r="H34" i="243"/>
  <c r="H36" i="243"/>
  <c r="H38" i="243"/>
  <c r="H40" i="243"/>
  <c r="H42" i="243"/>
  <c r="H4" i="243"/>
  <c r="H10" i="242"/>
  <c r="J7" i="242"/>
  <c r="H9" i="242"/>
  <c r="J5" i="242"/>
  <c r="H8" i="242"/>
  <c r="H12" i="242"/>
  <c r="H14" i="242"/>
  <c r="J6" i="242"/>
  <c r="J10" i="242"/>
  <c r="J11" i="242"/>
  <c r="H13" i="242"/>
  <c r="H4" i="242"/>
  <c r="J4" i="242"/>
  <c r="H5" i="242"/>
  <c r="H11" i="242"/>
  <c r="H7" i="242"/>
  <c r="H6" i="242"/>
  <c r="J100" i="241"/>
  <c r="B100" i="241"/>
  <c r="H100" i="241" s="1"/>
  <c r="J99" i="241"/>
  <c r="B99" i="241"/>
  <c r="H99" i="241" s="1"/>
  <c r="J98" i="241"/>
  <c r="B98" i="241"/>
  <c r="H98" i="241" s="1"/>
  <c r="J97" i="241"/>
  <c r="B97" i="241"/>
  <c r="H97" i="241" s="1"/>
  <c r="J96" i="241"/>
  <c r="B96" i="241"/>
  <c r="H96" i="241" s="1"/>
  <c r="J95" i="241"/>
  <c r="B95" i="241"/>
  <c r="H95" i="241" s="1"/>
  <c r="J94" i="241"/>
  <c r="B94" i="241"/>
  <c r="H94" i="241" s="1"/>
  <c r="J93" i="241"/>
  <c r="B93" i="241"/>
  <c r="H93" i="241" s="1"/>
  <c r="J92" i="241"/>
  <c r="B92" i="241"/>
  <c r="H92" i="241" s="1"/>
  <c r="J91" i="241"/>
  <c r="B91" i="241"/>
  <c r="H91" i="241" s="1"/>
  <c r="J90" i="241"/>
  <c r="B90" i="241"/>
  <c r="H90" i="241" s="1"/>
  <c r="J89" i="241"/>
  <c r="B89" i="241"/>
  <c r="H89" i="241" s="1"/>
  <c r="J88" i="241"/>
  <c r="B88" i="241"/>
  <c r="H88" i="241" s="1"/>
  <c r="J87" i="241"/>
  <c r="B87" i="241"/>
  <c r="H87" i="241" s="1"/>
  <c r="J86" i="241"/>
  <c r="B86" i="241"/>
  <c r="H86" i="241" s="1"/>
  <c r="J85" i="241"/>
  <c r="B85" i="241"/>
  <c r="H85" i="241" s="1"/>
  <c r="J84" i="241"/>
  <c r="B84" i="241"/>
  <c r="H84" i="241" s="1"/>
  <c r="J83" i="241"/>
  <c r="B83" i="241"/>
  <c r="H83" i="241" s="1"/>
  <c r="J82" i="241"/>
  <c r="B82" i="241"/>
  <c r="H82" i="241" s="1"/>
  <c r="J81" i="241"/>
  <c r="B81" i="241"/>
  <c r="H81" i="241" s="1"/>
  <c r="J80" i="241"/>
  <c r="B80" i="241"/>
  <c r="H80" i="241" s="1"/>
  <c r="J79" i="241"/>
  <c r="B79" i="241"/>
  <c r="H79" i="241" s="1"/>
  <c r="J78" i="241"/>
  <c r="B78" i="241"/>
  <c r="H78" i="241" s="1"/>
  <c r="J77" i="241"/>
  <c r="B77" i="241"/>
  <c r="H77" i="241" s="1"/>
  <c r="J76" i="241"/>
  <c r="B76" i="241"/>
  <c r="H76" i="241" s="1"/>
  <c r="J75" i="241"/>
  <c r="B75" i="241"/>
  <c r="H75" i="241" s="1"/>
  <c r="J74" i="241"/>
  <c r="B74" i="241"/>
  <c r="H74" i="241" s="1"/>
  <c r="J73" i="241"/>
  <c r="B73" i="241"/>
  <c r="H73" i="241" s="1"/>
  <c r="J72" i="241"/>
  <c r="B72" i="241"/>
  <c r="H72" i="241" s="1"/>
  <c r="J71" i="241"/>
  <c r="B71" i="241"/>
  <c r="H71" i="241" s="1"/>
  <c r="J70" i="241"/>
  <c r="B70" i="241"/>
  <c r="H70" i="241" s="1"/>
  <c r="J69" i="241"/>
  <c r="B69" i="241"/>
  <c r="H69" i="241" s="1"/>
  <c r="J68" i="241"/>
  <c r="B68" i="241"/>
  <c r="H68" i="241" s="1"/>
  <c r="J67" i="241"/>
  <c r="B67" i="241"/>
  <c r="H67" i="241" s="1"/>
  <c r="J66" i="241"/>
  <c r="B66" i="241"/>
  <c r="H66" i="241" s="1"/>
  <c r="J65" i="241"/>
  <c r="B65" i="241"/>
  <c r="H65" i="241" s="1"/>
  <c r="J64" i="241"/>
  <c r="B64" i="241"/>
  <c r="H64" i="241" s="1"/>
  <c r="J63" i="241"/>
  <c r="B63" i="241"/>
  <c r="H63" i="241" s="1"/>
  <c r="J62" i="241"/>
  <c r="B62" i="241"/>
  <c r="H62" i="241" s="1"/>
  <c r="J61" i="241"/>
  <c r="B61" i="241"/>
  <c r="H61" i="241" s="1"/>
  <c r="J60" i="241"/>
  <c r="B60" i="241"/>
  <c r="H60" i="241" s="1"/>
  <c r="J59" i="241"/>
  <c r="B59" i="241"/>
  <c r="H59" i="241" s="1"/>
  <c r="J58" i="241"/>
  <c r="B58" i="241"/>
  <c r="H58" i="241" s="1"/>
  <c r="J57" i="241"/>
  <c r="B57" i="241"/>
  <c r="H57" i="241" s="1"/>
  <c r="J56" i="241"/>
  <c r="B56" i="241"/>
  <c r="H56" i="241" s="1"/>
  <c r="J55" i="241"/>
  <c r="B55" i="241"/>
  <c r="H55" i="241" s="1"/>
  <c r="J54" i="241"/>
  <c r="B54" i="241"/>
  <c r="H54" i="241" s="1"/>
  <c r="J53" i="241"/>
  <c r="B53" i="241"/>
  <c r="H53" i="241" s="1"/>
  <c r="J52" i="241"/>
  <c r="B52" i="241"/>
  <c r="H52" i="241" s="1"/>
  <c r="J51" i="241"/>
  <c r="B51" i="241"/>
  <c r="H51" i="241" s="1"/>
  <c r="J50" i="241"/>
  <c r="B50" i="241"/>
  <c r="H50" i="241" s="1"/>
  <c r="J49" i="241"/>
  <c r="B49" i="241"/>
  <c r="H49" i="241" s="1"/>
  <c r="J48" i="241"/>
  <c r="B48" i="241"/>
  <c r="H48" i="241" s="1"/>
  <c r="J47" i="241"/>
  <c r="B47" i="241"/>
  <c r="H47" i="241" s="1"/>
  <c r="J46" i="241"/>
  <c r="B46" i="241"/>
  <c r="H46" i="241" s="1"/>
  <c r="J45" i="241"/>
  <c r="B45" i="241"/>
  <c r="H45" i="241" s="1"/>
  <c r="J44" i="241"/>
  <c r="B44" i="241"/>
  <c r="H44" i="241" s="1"/>
  <c r="J43" i="241"/>
  <c r="B43" i="241"/>
  <c r="J42" i="241"/>
  <c r="B42" i="241"/>
  <c r="J41" i="241"/>
  <c r="B41" i="241"/>
  <c r="J40" i="241"/>
  <c r="B40" i="241"/>
  <c r="J39" i="241"/>
  <c r="B39" i="241"/>
  <c r="J38" i="241"/>
  <c r="B38" i="241"/>
  <c r="J37" i="241"/>
  <c r="B37" i="241"/>
  <c r="J36" i="241"/>
  <c r="B36" i="241"/>
  <c r="J35" i="241"/>
  <c r="B35" i="241"/>
  <c r="J34" i="241"/>
  <c r="B34" i="241"/>
  <c r="J33" i="241"/>
  <c r="B33" i="241"/>
  <c r="J32" i="241"/>
  <c r="B32" i="241"/>
  <c r="J31" i="241"/>
  <c r="B31" i="241"/>
  <c r="J30" i="241"/>
  <c r="B30" i="241"/>
  <c r="J29" i="241"/>
  <c r="B29" i="241"/>
  <c r="J28" i="241"/>
  <c r="B28" i="241"/>
  <c r="J27" i="241"/>
  <c r="B27" i="241"/>
  <c r="J26" i="241"/>
  <c r="B26" i="241"/>
  <c r="J25" i="241"/>
  <c r="B25" i="241"/>
  <c r="J24" i="241"/>
  <c r="B24" i="241"/>
  <c r="J23" i="241"/>
  <c r="B23" i="241"/>
  <c r="J22" i="241"/>
  <c r="B22" i="241"/>
  <c r="J21" i="241"/>
  <c r="B21" i="241"/>
  <c r="J20" i="241"/>
  <c r="B20" i="241"/>
  <c r="J19" i="241"/>
  <c r="B19" i="241"/>
  <c r="J18" i="241"/>
  <c r="B18" i="241"/>
  <c r="J17" i="241"/>
  <c r="B17" i="241"/>
  <c r="J16" i="241"/>
  <c r="B16" i="241"/>
  <c r="J15" i="241"/>
  <c r="B15" i="241"/>
  <c r="L14" i="241"/>
  <c r="J14" i="241"/>
  <c r="B14" i="241"/>
  <c r="J13" i="241"/>
  <c r="B13" i="241"/>
  <c r="B12" i="241"/>
  <c r="J12" i="241" s="1"/>
  <c r="L11" i="241"/>
  <c r="B11" i="241"/>
  <c r="J11" i="241" s="1"/>
  <c r="B10" i="241"/>
  <c r="J10" i="241" s="1"/>
  <c r="J9" i="241"/>
  <c r="B9" i="241"/>
  <c r="L8" i="241"/>
  <c r="B8" i="241"/>
  <c r="J8" i="241" s="1"/>
  <c r="J7" i="241"/>
  <c r="B7" i="241"/>
  <c r="B6" i="241"/>
  <c r="J6" i="241" s="1"/>
  <c r="L5" i="241"/>
  <c r="B5" i="241"/>
  <c r="J5" i="241" s="1"/>
  <c r="B4" i="241"/>
  <c r="J7" i="240"/>
  <c r="J8" i="240"/>
  <c r="J9" i="240"/>
  <c r="J10" i="240"/>
  <c r="J11" i="240"/>
  <c r="J12" i="240"/>
  <c r="J13" i="240"/>
  <c r="J14" i="240"/>
  <c r="J15" i="240"/>
  <c r="J16" i="240"/>
  <c r="J17" i="240"/>
  <c r="J18" i="240"/>
  <c r="J19" i="240"/>
  <c r="J20" i="240"/>
  <c r="J21" i="240"/>
  <c r="J22" i="240"/>
  <c r="J23" i="240"/>
  <c r="J24" i="240"/>
  <c r="J25" i="240"/>
  <c r="J26" i="240"/>
  <c r="J27" i="240"/>
  <c r="J28" i="240"/>
  <c r="J29" i="240"/>
  <c r="J30" i="240"/>
  <c r="J31" i="240"/>
  <c r="J32" i="240"/>
  <c r="J33" i="240"/>
  <c r="J34" i="240"/>
  <c r="J35" i="240"/>
  <c r="J36" i="240"/>
  <c r="J37" i="240"/>
  <c r="J38" i="240"/>
  <c r="J39" i="240"/>
  <c r="J40" i="240"/>
  <c r="J41" i="240"/>
  <c r="J42" i="240"/>
  <c r="J43" i="240"/>
  <c r="J44" i="240"/>
  <c r="J45" i="240"/>
  <c r="J46" i="240"/>
  <c r="J47" i="240"/>
  <c r="J48" i="240"/>
  <c r="J49" i="240"/>
  <c r="J50" i="240"/>
  <c r="J51" i="240"/>
  <c r="J52" i="240"/>
  <c r="J53" i="240"/>
  <c r="J54" i="240"/>
  <c r="J55" i="240"/>
  <c r="J56" i="240"/>
  <c r="J57" i="240"/>
  <c r="J58" i="240"/>
  <c r="J59" i="240"/>
  <c r="J60" i="240"/>
  <c r="J61" i="240"/>
  <c r="J62" i="240"/>
  <c r="J63" i="240"/>
  <c r="J64" i="240"/>
  <c r="J65" i="240"/>
  <c r="J66" i="240"/>
  <c r="J67" i="240"/>
  <c r="J68" i="240"/>
  <c r="J69" i="240"/>
  <c r="J70" i="240"/>
  <c r="J71" i="240"/>
  <c r="J72" i="240"/>
  <c r="J73" i="240"/>
  <c r="J74" i="240"/>
  <c r="J75" i="240"/>
  <c r="J76" i="240"/>
  <c r="J77" i="240"/>
  <c r="J78" i="240"/>
  <c r="J79" i="240"/>
  <c r="J80" i="240"/>
  <c r="J81" i="240"/>
  <c r="J82" i="240"/>
  <c r="J83" i="240"/>
  <c r="J84" i="240"/>
  <c r="J85" i="240"/>
  <c r="J86" i="240"/>
  <c r="J87" i="240"/>
  <c r="J88" i="240"/>
  <c r="J89" i="240"/>
  <c r="J90" i="240"/>
  <c r="J91" i="240"/>
  <c r="J92" i="240"/>
  <c r="J93" i="240"/>
  <c r="J94" i="240"/>
  <c r="J95" i="240"/>
  <c r="J96" i="240"/>
  <c r="J97" i="240"/>
  <c r="J98" i="240"/>
  <c r="J99" i="240"/>
  <c r="J100" i="240"/>
  <c r="B100" i="240"/>
  <c r="H100" i="240" s="1"/>
  <c r="B99" i="240"/>
  <c r="H99" i="240" s="1"/>
  <c r="B98" i="240"/>
  <c r="H98" i="240" s="1"/>
  <c r="B97" i="240"/>
  <c r="H97" i="240" s="1"/>
  <c r="B96" i="240"/>
  <c r="H96" i="240" s="1"/>
  <c r="B95" i="240"/>
  <c r="H95" i="240" s="1"/>
  <c r="B94" i="240"/>
  <c r="H94" i="240" s="1"/>
  <c r="B93" i="240"/>
  <c r="H93" i="240" s="1"/>
  <c r="B92" i="240"/>
  <c r="H92" i="240" s="1"/>
  <c r="B91" i="240"/>
  <c r="H91" i="240" s="1"/>
  <c r="B90" i="240"/>
  <c r="H90" i="240" s="1"/>
  <c r="B89" i="240"/>
  <c r="H89" i="240" s="1"/>
  <c r="B88" i="240"/>
  <c r="H88" i="240" s="1"/>
  <c r="B87" i="240"/>
  <c r="H87" i="240" s="1"/>
  <c r="B86" i="240"/>
  <c r="H86" i="240" s="1"/>
  <c r="B85" i="240"/>
  <c r="H85" i="240" s="1"/>
  <c r="B84" i="240"/>
  <c r="H84" i="240" s="1"/>
  <c r="B83" i="240"/>
  <c r="H83" i="240" s="1"/>
  <c r="B82" i="240"/>
  <c r="H82" i="240" s="1"/>
  <c r="B81" i="240"/>
  <c r="H81" i="240" s="1"/>
  <c r="B80" i="240"/>
  <c r="H80" i="240" s="1"/>
  <c r="B79" i="240"/>
  <c r="H79" i="240" s="1"/>
  <c r="B78" i="240"/>
  <c r="H78" i="240" s="1"/>
  <c r="B77" i="240"/>
  <c r="H77" i="240" s="1"/>
  <c r="B76" i="240"/>
  <c r="H76" i="240" s="1"/>
  <c r="B75" i="240"/>
  <c r="H75" i="240" s="1"/>
  <c r="B74" i="240"/>
  <c r="H74" i="240" s="1"/>
  <c r="B73" i="240"/>
  <c r="H73" i="240" s="1"/>
  <c r="B72" i="240"/>
  <c r="H72" i="240" s="1"/>
  <c r="B71" i="240"/>
  <c r="H71" i="240" s="1"/>
  <c r="B70" i="240"/>
  <c r="H70" i="240" s="1"/>
  <c r="B69" i="240"/>
  <c r="H69" i="240" s="1"/>
  <c r="B68" i="240"/>
  <c r="H68" i="240" s="1"/>
  <c r="B67" i="240"/>
  <c r="H67" i="240" s="1"/>
  <c r="B66" i="240"/>
  <c r="H66" i="240" s="1"/>
  <c r="B65" i="240"/>
  <c r="H65" i="240" s="1"/>
  <c r="B64" i="240"/>
  <c r="H64" i="240" s="1"/>
  <c r="B63" i="240"/>
  <c r="H63" i="240" s="1"/>
  <c r="B62" i="240"/>
  <c r="H62" i="240" s="1"/>
  <c r="B61" i="240"/>
  <c r="H61" i="240" s="1"/>
  <c r="B60" i="240"/>
  <c r="H60" i="240" s="1"/>
  <c r="B59" i="240"/>
  <c r="H59" i="240" s="1"/>
  <c r="B58" i="240"/>
  <c r="H58" i="240" s="1"/>
  <c r="B57" i="240"/>
  <c r="H57" i="240" s="1"/>
  <c r="B56" i="240"/>
  <c r="H56" i="240" s="1"/>
  <c r="B55" i="240"/>
  <c r="H55" i="240" s="1"/>
  <c r="B54" i="240"/>
  <c r="H54" i="240" s="1"/>
  <c r="B53" i="240"/>
  <c r="H53" i="240" s="1"/>
  <c r="B52" i="240"/>
  <c r="H52" i="240" s="1"/>
  <c r="B51" i="240"/>
  <c r="H51" i="240" s="1"/>
  <c r="B50" i="240"/>
  <c r="H50" i="240" s="1"/>
  <c r="B49" i="240"/>
  <c r="H49" i="240" s="1"/>
  <c r="B48" i="240"/>
  <c r="H48" i="240" s="1"/>
  <c r="B47" i="240"/>
  <c r="H47" i="240" s="1"/>
  <c r="B46" i="240"/>
  <c r="H46" i="240" s="1"/>
  <c r="B45" i="240"/>
  <c r="H45" i="240" s="1"/>
  <c r="B44" i="240"/>
  <c r="H44" i="240" s="1"/>
  <c r="B43" i="240"/>
  <c r="H43" i="240" s="1"/>
  <c r="B42" i="240"/>
  <c r="H42" i="240" s="1"/>
  <c r="B41" i="240"/>
  <c r="H41" i="240" s="1"/>
  <c r="B40" i="240"/>
  <c r="H40" i="240" s="1"/>
  <c r="B39" i="240"/>
  <c r="H39" i="240" s="1"/>
  <c r="B38" i="240"/>
  <c r="H38" i="240" s="1"/>
  <c r="B37" i="240"/>
  <c r="H37" i="240" s="1"/>
  <c r="B36" i="240"/>
  <c r="H36" i="240" s="1"/>
  <c r="B35" i="240"/>
  <c r="H35" i="240" s="1"/>
  <c r="B34" i="240"/>
  <c r="H34" i="240" s="1"/>
  <c r="B33" i="240"/>
  <c r="H33" i="240" s="1"/>
  <c r="B32" i="240"/>
  <c r="H32" i="240" s="1"/>
  <c r="B31" i="240"/>
  <c r="H31" i="240" s="1"/>
  <c r="B30" i="240"/>
  <c r="H30" i="240" s="1"/>
  <c r="B29" i="240"/>
  <c r="H29" i="240" s="1"/>
  <c r="B28" i="240"/>
  <c r="H28" i="240" s="1"/>
  <c r="B27" i="240"/>
  <c r="H27" i="240" s="1"/>
  <c r="B26" i="240"/>
  <c r="H26" i="240" s="1"/>
  <c r="B25" i="240"/>
  <c r="H25" i="240" s="1"/>
  <c r="B24" i="240"/>
  <c r="H24" i="240" s="1"/>
  <c r="B23" i="240"/>
  <c r="H23" i="240" s="1"/>
  <c r="B22" i="240"/>
  <c r="H22" i="240" s="1"/>
  <c r="B21" i="240"/>
  <c r="H21" i="240" s="1"/>
  <c r="B20" i="240"/>
  <c r="H20" i="240" s="1"/>
  <c r="B19" i="240"/>
  <c r="H19" i="240" s="1"/>
  <c r="B18" i="240"/>
  <c r="H18" i="240" s="1"/>
  <c r="B17" i="240"/>
  <c r="H17" i="240" s="1"/>
  <c r="B16" i="240"/>
  <c r="H16" i="240" s="1"/>
  <c r="B15" i="240"/>
  <c r="H15" i="240" s="1"/>
  <c r="L14" i="240"/>
  <c r="B14" i="240"/>
  <c r="H14" i="240" s="1"/>
  <c r="B13" i="240"/>
  <c r="H13" i="240" s="1"/>
  <c r="B12" i="240"/>
  <c r="H12" i="240" s="1"/>
  <c r="L11" i="240"/>
  <c r="B11" i="240"/>
  <c r="H11" i="240" s="1"/>
  <c r="B10" i="240"/>
  <c r="H10" i="240" s="1"/>
  <c r="B9" i="240"/>
  <c r="H9" i="240" s="1"/>
  <c r="L8" i="240"/>
  <c r="B8" i="240"/>
  <c r="H8" i="240" s="1"/>
  <c r="B7" i="240"/>
  <c r="H7" i="240" s="1"/>
  <c r="B6" i="240"/>
  <c r="H6" i="240" s="1"/>
  <c r="L5" i="240"/>
  <c r="B5" i="240"/>
  <c r="H5" i="240" s="1"/>
  <c r="B4" i="240"/>
  <c r="H4" i="240" s="1"/>
  <c r="J22" i="239"/>
  <c r="J23" i="239"/>
  <c r="J24" i="239"/>
  <c r="J25" i="239"/>
  <c r="J26" i="239"/>
  <c r="J27" i="239"/>
  <c r="J28" i="239"/>
  <c r="J29" i="239"/>
  <c r="J30" i="239"/>
  <c r="J31" i="239"/>
  <c r="J32" i="239"/>
  <c r="J33" i="239"/>
  <c r="J34" i="239"/>
  <c r="J35" i="239"/>
  <c r="J36" i="239"/>
  <c r="J37" i="239"/>
  <c r="J38" i="239"/>
  <c r="J39" i="239"/>
  <c r="J40" i="239"/>
  <c r="J41" i="239"/>
  <c r="J42" i="239"/>
  <c r="J43" i="239"/>
  <c r="J44" i="239"/>
  <c r="J45" i="239"/>
  <c r="J46" i="239"/>
  <c r="J47" i="239"/>
  <c r="J48" i="239"/>
  <c r="J49" i="239"/>
  <c r="J50" i="239"/>
  <c r="J51" i="239"/>
  <c r="J52" i="239"/>
  <c r="J53" i="239"/>
  <c r="J54" i="239"/>
  <c r="J55" i="239"/>
  <c r="J56" i="239"/>
  <c r="J57" i="239"/>
  <c r="J58" i="239"/>
  <c r="J59" i="239"/>
  <c r="J60" i="239"/>
  <c r="J61" i="239"/>
  <c r="J62" i="239"/>
  <c r="J63" i="239"/>
  <c r="J64" i="239"/>
  <c r="J65" i="239"/>
  <c r="J66" i="239"/>
  <c r="J67" i="239"/>
  <c r="J68" i="239"/>
  <c r="J69" i="239"/>
  <c r="J70" i="239"/>
  <c r="J71" i="239"/>
  <c r="J72" i="239"/>
  <c r="J73" i="239"/>
  <c r="J74" i="239"/>
  <c r="J75" i="239"/>
  <c r="J76" i="239"/>
  <c r="J77" i="239"/>
  <c r="J78" i="239"/>
  <c r="J79" i="239"/>
  <c r="J80" i="239"/>
  <c r="J81" i="239"/>
  <c r="J82" i="239"/>
  <c r="J83" i="239"/>
  <c r="J84" i="239"/>
  <c r="J85" i="239"/>
  <c r="J86" i="239"/>
  <c r="J87" i="239"/>
  <c r="J88" i="239"/>
  <c r="J89" i="239"/>
  <c r="J90" i="239"/>
  <c r="J91" i="239"/>
  <c r="J92" i="239"/>
  <c r="J93" i="239"/>
  <c r="J94" i="239"/>
  <c r="J95" i="239"/>
  <c r="J96" i="239"/>
  <c r="J97" i="239"/>
  <c r="J98" i="239"/>
  <c r="J99" i="239"/>
  <c r="J100" i="239"/>
  <c r="J12" i="238"/>
  <c r="J13" i="238"/>
  <c r="J14" i="238"/>
  <c r="J15" i="238"/>
  <c r="J16" i="238"/>
  <c r="J17" i="238"/>
  <c r="J18" i="238"/>
  <c r="J19" i="238"/>
  <c r="J20" i="238"/>
  <c r="J21" i="238"/>
  <c r="J22" i="238"/>
  <c r="J23" i="238"/>
  <c r="J24" i="238"/>
  <c r="J25" i="238"/>
  <c r="J26" i="238"/>
  <c r="J27" i="238"/>
  <c r="J28" i="238"/>
  <c r="J29" i="238"/>
  <c r="J30" i="238"/>
  <c r="J31" i="238"/>
  <c r="J32" i="238"/>
  <c r="J33" i="238"/>
  <c r="J34" i="238"/>
  <c r="J35" i="238"/>
  <c r="J36" i="238"/>
  <c r="J37" i="238"/>
  <c r="J38" i="238"/>
  <c r="J39" i="238"/>
  <c r="J40" i="238"/>
  <c r="J41" i="238"/>
  <c r="J42" i="238"/>
  <c r="J43" i="238"/>
  <c r="J44" i="238"/>
  <c r="J45" i="238"/>
  <c r="J46" i="238"/>
  <c r="J47" i="238"/>
  <c r="J48" i="238"/>
  <c r="J49" i="238"/>
  <c r="J50" i="238"/>
  <c r="J51" i="238"/>
  <c r="J52" i="238"/>
  <c r="J53" i="238"/>
  <c r="J54" i="238"/>
  <c r="J55" i="238"/>
  <c r="J56" i="238"/>
  <c r="J57" i="238"/>
  <c r="J58" i="238"/>
  <c r="J59" i="238"/>
  <c r="J60" i="238"/>
  <c r="J61" i="238"/>
  <c r="J62" i="238"/>
  <c r="J63" i="238"/>
  <c r="J64" i="238"/>
  <c r="J65" i="238"/>
  <c r="J66" i="238"/>
  <c r="J67" i="238"/>
  <c r="J68" i="238"/>
  <c r="J69" i="238"/>
  <c r="J70" i="238"/>
  <c r="J71" i="238"/>
  <c r="J72" i="238"/>
  <c r="J73" i="238"/>
  <c r="J74" i="238"/>
  <c r="J75" i="238"/>
  <c r="J76" i="238"/>
  <c r="J77" i="238"/>
  <c r="J78" i="238"/>
  <c r="J79" i="238"/>
  <c r="J80" i="238"/>
  <c r="J81" i="238"/>
  <c r="J82" i="238"/>
  <c r="J83" i="238"/>
  <c r="J84" i="238"/>
  <c r="J85" i="238"/>
  <c r="J86" i="238"/>
  <c r="J87" i="238"/>
  <c r="J88" i="238"/>
  <c r="J89" i="238"/>
  <c r="J90" i="238"/>
  <c r="J91" i="238"/>
  <c r="J92" i="238"/>
  <c r="J93" i="238"/>
  <c r="J94" i="238"/>
  <c r="J95" i="238"/>
  <c r="J96" i="238"/>
  <c r="J97" i="238"/>
  <c r="J98" i="238"/>
  <c r="J99" i="238"/>
  <c r="J100" i="238"/>
  <c r="J7" i="237"/>
  <c r="J8" i="237"/>
  <c r="J9" i="237"/>
  <c r="J10" i="237"/>
  <c r="J11" i="237"/>
  <c r="J12" i="237"/>
  <c r="J13" i="237"/>
  <c r="J14" i="237"/>
  <c r="J15" i="237"/>
  <c r="J16" i="237"/>
  <c r="J17" i="237"/>
  <c r="J18" i="237"/>
  <c r="J19" i="237"/>
  <c r="J20" i="237"/>
  <c r="J21" i="237"/>
  <c r="J22" i="237"/>
  <c r="J23" i="237"/>
  <c r="J24" i="237"/>
  <c r="J25" i="237"/>
  <c r="J26" i="237"/>
  <c r="J27" i="237"/>
  <c r="J28" i="237"/>
  <c r="J29" i="237"/>
  <c r="J30" i="237"/>
  <c r="J31" i="237"/>
  <c r="J32" i="237"/>
  <c r="J33" i="237"/>
  <c r="J34" i="237"/>
  <c r="J35" i="237"/>
  <c r="J36" i="237"/>
  <c r="J37" i="237"/>
  <c r="J38" i="237"/>
  <c r="J39" i="237"/>
  <c r="J40" i="237"/>
  <c r="J41" i="237"/>
  <c r="J42" i="237"/>
  <c r="J43" i="237"/>
  <c r="J44" i="237"/>
  <c r="J45" i="237"/>
  <c r="J46" i="237"/>
  <c r="J47" i="237"/>
  <c r="J48" i="237"/>
  <c r="J49" i="237"/>
  <c r="J50" i="237"/>
  <c r="J51" i="237"/>
  <c r="J52" i="237"/>
  <c r="J53" i="237"/>
  <c r="J54" i="237"/>
  <c r="J55" i="237"/>
  <c r="J56" i="237"/>
  <c r="J57" i="237"/>
  <c r="J58" i="237"/>
  <c r="J59" i="237"/>
  <c r="J60" i="237"/>
  <c r="J61" i="237"/>
  <c r="J62" i="237"/>
  <c r="J63" i="237"/>
  <c r="J64" i="237"/>
  <c r="J65" i="237"/>
  <c r="J66" i="237"/>
  <c r="J67" i="237"/>
  <c r="J68" i="237"/>
  <c r="J69" i="237"/>
  <c r="J70" i="237"/>
  <c r="J71" i="237"/>
  <c r="J72" i="237"/>
  <c r="J73" i="237"/>
  <c r="J74" i="237"/>
  <c r="J75" i="237"/>
  <c r="J76" i="237"/>
  <c r="J77" i="237"/>
  <c r="J78" i="237"/>
  <c r="J79" i="237"/>
  <c r="J80" i="237"/>
  <c r="J81" i="237"/>
  <c r="J82" i="237"/>
  <c r="J83" i="237"/>
  <c r="J84" i="237"/>
  <c r="J85" i="237"/>
  <c r="J86" i="237"/>
  <c r="J87" i="237"/>
  <c r="J88" i="237"/>
  <c r="J89" i="237"/>
  <c r="J90" i="237"/>
  <c r="J91" i="237"/>
  <c r="J92" i="237"/>
  <c r="J93" i="237"/>
  <c r="J94" i="237"/>
  <c r="J95" i="237"/>
  <c r="J96" i="237"/>
  <c r="J97" i="237"/>
  <c r="J98" i="237"/>
  <c r="J99" i="237"/>
  <c r="J100" i="237"/>
  <c r="J1" i="252" l="1"/>
  <c r="C28" i="2" s="1"/>
  <c r="J6" i="240"/>
  <c r="J5" i="240"/>
  <c r="H1" i="246"/>
  <c r="B22" i="2" s="1"/>
  <c r="J4" i="240"/>
  <c r="H1" i="251"/>
  <c r="B27" i="2" s="1"/>
  <c r="H1" i="253"/>
  <c r="B29" i="2" s="1"/>
  <c r="H1" i="248"/>
  <c r="B24" i="2" s="1"/>
  <c r="H15" i="241"/>
  <c r="H17" i="241"/>
  <c r="H19" i="241"/>
  <c r="H21" i="241"/>
  <c r="H23" i="241"/>
  <c r="H25" i="241"/>
  <c r="H27" i="241"/>
  <c r="H29" i="241"/>
  <c r="H31" i="241"/>
  <c r="H33" i="241"/>
  <c r="H35" i="241"/>
  <c r="H37" i="241"/>
  <c r="H39" i="241"/>
  <c r="H41" i="241"/>
  <c r="H43" i="241"/>
  <c r="H1" i="252"/>
  <c r="B28" i="2" s="1"/>
  <c r="H1" i="250"/>
  <c r="B26" i="2" s="1"/>
  <c r="H1" i="249"/>
  <c r="B25" i="2" s="1"/>
  <c r="H1" i="247"/>
  <c r="B23" i="2" s="1"/>
  <c r="H1" i="245"/>
  <c r="B21" i="2" s="1"/>
  <c r="H1" i="244"/>
  <c r="B20" i="2" s="1"/>
  <c r="H1" i="243"/>
  <c r="B19" i="2" s="1"/>
  <c r="J1" i="242"/>
  <c r="C18" i="2" s="1"/>
  <c r="H1" i="242"/>
  <c r="B18" i="2" s="1"/>
  <c r="J4" i="241"/>
  <c r="J1" i="241" s="1"/>
  <c r="C17" i="2" s="1"/>
  <c r="H13" i="241"/>
  <c r="H6" i="241"/>
  <c r="H8" i="241"/>
  <c r="H5" i="241"/>
  <c r="H10" i="241"/>
  <c r="H7" i="241"/>
  <c r="H12" i="241"/>
  <c r="H14" i="241"/>
  <c r="H9" i="241"/>
  <c r="H11" i="241"/>
  <c r="H16" i="241"/>
  <c r="H18" i="241"/>
  <c r="H20" i="241"/>
  <c r="H22" i="241"/>
  <c r="H24" i="241"/>
  <c r="H26" i="241"/>
  <c r="H28" i="241"/>
  <c r="H30" i="241"/>
  <c r="H32" i="241"/>
  <c r="H34" i="241"/>
  <c r="H36" i="241"/>
  <c r="H38" i="241"/>
  <c r="H40" i="241"/>
  <c r="H42" i="241"/>
  <c r="H4" i="241"/>
  <c r="J9" i="236"/>
  <c r="J10" i="236"/>
  <c r="J11" i="236"/>
  <c r="J12" i="236"/>
  <c r="J13" i="236"/>
  <c r="J14" i="236"/>
  <c r="J15" i="236"/>
  <c r="J16" i="236"/>
  <c r="J17" i="236"/>
  <c r="J18" i="236"/>
  <c r="J19" i="236"/>
  <c r="J20" i="236"/>
  <c r="J21" i="236"/>
  <c r="J22" i="236"/>
  <c r="J23" i="236"/>
  <c r="J24" i="236"/>
  <c r="J25" i="236"/>
  <c r="J26" i="236"/>
  <c r="J27" i="236"/>
  <c r="J28" i="236"/>
  <c r="J29" i="236"/>
  <c r="J30" i="236"/>
  <c r="J31" i="236"/>
  <c r="J32" i="236"/>
  <c r="J33" i="236"/>
  <c r="J34" i="236"/>
  <c r="J35" i="236"/>
  <c r="J36" i="236"/>
  <c r="J37" i="236"/>
  <c r="J38" i="236"/>
  <c r="J39" i="236"/>
  <c r="J40" i="236"/>
  <c r="J41" i="236"/>
  <c r="J42" i="236"/>
  <c r="J43" i="236"/>
  <c r="J44" i="236"/>
  <c r="J45" i="236"/>
  <c r="J46" i="236"/>
  <c r="J47" i="236"/>
  <c r="J48" i="236"/>
  <c r="J49" i="236"/>
  <c r="J50" i="236"/>
  <c r="J51" i="236"/>
  <c r="J52" i="236"/>
  <c r="J53" i="236"/>
  <c r="J54" i="236"/>
  <c r="J55" i="236"/>
  <c r="J56" i="236"/>
  <c r="J57" i="236"/>
  <c r="J58" i="236"/>
  <c r="J59" i="236"/>
  <c r="J60" i="236"/>
  <c r="J61" i="236"/>
  <c r="J62" i="236"/>
  <c r="J63" i="236"/>
  <c r="J64" i="236"/>
  <c r="J65" i="236"/>
  <c r="J66" i="236"/>
  <c r="J67" i="236"/>
  <c r="J68" i="236"/>
  <c r="J69" i="236"/>
  <c r="J70" i="236"/>
  <c r="J71" i="236"/>
  <c r="J72" i="236"/>
  <c r="J73" i="236"/>
  <c r="J74" i="236"/>
  <c r="J75" i="236"/>
  <c r="J76" i="236"/>
  <c r="J77" i="236"/>
  <c r="J78" i="236"/>
  <c r="J79" i="236"/>
  <c r="J80" i="236"/>
  <c r="J81" i="236"/>
  <c r="J82" i="236"/>
  <c r="J83" i="236"/>
  <c r="J84" i="236"/>
  <c r="J85" i="236"/>
  <c r="J86" i="236"/>
  <c r="J87" i="236"/>
  <c r="J88" i="236"/>
  <c r="J89" i="236"/>
  <c r="J90" i="236"/>
  <c r="J91" i="236"/>
  <c r="J92" i="236"/>
  <c r="J93" i="236"/>
  <c r="J94" i="236"/>
  <c r="J95" i="236"/>
  <c r="J96" i="236"/>
  <c r="J97" i="236"/>
  <c r="J98" i="236"/>
  <c r="J99" i="236"/>
  <c r="J100" i="236"/>
  <c r="J4" i="236"/>
  <c r="J7" i="235"/>
  <c r="J8" i="235"/>
  <c r="J9" i="235"/>
  <c r="J10" i="235"/>
  <c r="J11" i="235"/>
  <c r="J12" i="235"/>
  <c r="J13" i="235"/>
  <c r="J14" i="235"/>
  <c r="J15" i="235"/>
  <c r="J16" i="235"/>
  <c r="J17" i="235"/>
  <c r="J18" i="235"/>
  <c r="J19" i="235"/>
  <c r="J20" i="235"/>
  <c r="J21" i="235"/>
  <c r="J22" i="235"/>
  <c r="J23" i="235"/>
  <c r="J24" i="235"/>
  <c r="J25" i="235"/>
  <c r="J26" i="235"/>
  <c r="J27" i="235"/>
  <c r="J28" i="235"/>
  <c r="J29" i="235"/>
  <c r="J30" i="235"/>
  <c r="J31" i="235"/>
  <c r="J32" i="235"/>
  <c r="J33" i="235"/>
  <c r="J34" i="235"/>
  <c r="J35" i="235"/>
  <c r="J36" i="235"/>
  <c r="J37" i="235"/>
  <c r="J38" i="235"/>
  <c r="J39" i="235"/>
  <c r="J40" i="235"/>
  <c r="J41" i="235"/>
  <c r="J42" i="235"/>
  <c r="J43" i="235"/>
  <c r="J44" i="235"/>
  <c r="J45" i="235"/>
  <c r="J46" i="235"/>
  <c r="J47" i="235"/>
  <c r="J48" i="235"/>
  <c r="J49" i="235"/>
  <c r="J50" i="235"/>
  <c r="J51" i="235"/>
  <c r="J52" i="235"/>
  <c r="J53" i="235"/>
  <c r="J54" i="235"/>
  <c r="J55" i="235"/>
  <c r="J56" i="235"/>
  <c r="J57" i="235"/>
  <c r="J58" i="235"/>
  <c r="J59" i="235"/>
  <c r="J60" i="235"/>
  <c r="J61" i="235"/>
  <c r="J62" i="235"/>
  <c r="J63" i="235"/>
  <c r="J64" i="235"/>
  <c r="J65" i="235"/>
  <c r="J66" i="235"/>
  <c r="J67" i="235"/>
  <c r="J68" i="235"/>
  <c r="J69" i="235"/>
  <c r="J70" i="235"/>
  <c r="J71" i="235"/>
  <c r="J72" i="235"/>
  <c r="J73" i="235"/>
  <c r="J74" i="235"/>
  <c r="J75" i="235"/>
  <c r="J76" i="235"/>
  <c r="J77" i="235"/>
  <c r="J78" i="235"/>
  <c r="J79" i="235"/>
  <c r="J80" i="235"/>
  <c r="J81" i="235"/>
  <c r="J82" i="235"/>
  <c r="J83" i="235"/>
  <c r="J84" i="235"/>
  <c r="J85" i="235"/>
  <c r="J86" i="235"/>
  <c r="J87" i="235"/>
  <c r="J88" i="235"/>
  <c r="J89" i="235"/>
  <c r="J90" i="235"/>
  <c r="J91" i="235"/>
  <c r="J92" i="235"/>
  <c r="J93" i="235"/>
  <c r="J94" i="235"/>
  <c r="J95" i="235"/>
  <c r="J96" i="235"/>
  <c r="J97" i="235"/>
  <c r="J98" i="235"/>
  <c r="J99" i="235"/>
  <c r="J100" i="235"/>
  <c r="J5" i="95"/>
  <c r="J7" i="95"/>
  <c r="J8" i="95"/>
  <c r="J11" i="95"/>
  <c r="J12" i="95"/>
  <c r="J13" i="95"/>
  <c r="J14" i="95"/>
  <c r="J15" i="95"/>
  <c r="J16" i="95"/>
  <c r="J17" i="95"/>
  <c r="J18" i="95"/>
  <c r="J19" i="95"/>
  <c r="J20" i="95"/>
  <c r="J21" i="95"/>
  <c r="J22" i="95"/>
  <c r="J23" i="95"/>
  <c r="J24" i="95"/>
  <c r="J25" i="95"/>
  <c r="J26" i="95"/>
  <c r="J27" i="95"/>
  <c r="J28" i="95"/>
  <c r="J29" i="95"/>
  <c r="J30" i="95"/>
  <c r="J31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H1" i="241" l="1"/>
  <c r="B17" i="2" s="1"/>
  <c r="H1" i="240"/>
  <c r="B16" i="2" s="1"/>
  <c r="J1" i="240" l="1"/>
  <c r="C16" i="2" s="1"/>
  <c r="B100" i="239"/>
  <c r="H100" i="239" s="1"/>
  <c r="B99" i="239"/>
  <c r="H99" i="239" s="1"/>
  <c r="B98" i="239"/>
  <c r="H98" i="239" s="1"/>
  <c r="B97" i="239"/>
  <c r="H97" i="239" s="1"/>
  <c r="B96" i="239"/>
  <c r="H96" i="239" s="1"/>
  <c r="B95" i="239"/>
  <c r="H95" i="239" s="1"/>
  <c r="B94" i="239"/>
  <c r="H94" i="239" s="1"/>
  <c r="B93" i="239"/>
  <c r="H93" i="239" s="1"/>
  <c r="B92" i="239"/>
  <c r="H92" i="239" s="1"/>
  <c r="B91" i="239"/>
  <c r="H91" i="239" s="1"/>
  <c r="B90" i="239"/>
  <c r="H90" i="239" s="1"/>
  <c r="B89" i="239"/>
  <c r="H89" i="239" s="1"/>
  <c r="B88" i="239"/>
  <c r="H88" i="239" s="1"/>
  <c r="B87" i="239"/>
  <c r="H87" i="239" s="1"/>
  <c r="B86" i="239"/>
  <c r="H86" i="239" s="1"/>
  <c r="B85" i="239"/>
  <c r="H85" i="239" s="1"/>
  <c r="B84" i="239"/>
  <c r="H84" i="239" s="1"/>
  <c r="B83" i="239"/>
  <c r="H83" i="239" s="1"/>
  <c r="B82" i="239"/>
  <c r="H82" i="239" s="1"/>
  <c r="B81" i="239"/>
  <c r="H81" i="239" s="1"/>
  <c r="B80" i="239"/>
  <c r="H80" i="239" s="1"/>
  <c r="B79" i="239"/>
  <c r="H79" i="239" s="1"/>
  <c r="B78" i="239"/>
  <c r="H78" i="239" s="1"/>
  <c r="B77" i="239"/>
  <c r="H77" i="239" s="1"/>
  <c r="B76" i="239"/>
  <c r="H76" i="239" s="1"/>
  <c r="B75" i="239"/>
  <c r="H75" i="239" s="1"/>
  <c r="B74" i="239"/>
  <c r="H74" i="239" s="1"/>
  <c r="B73" i="239"/>
  <c r="H73" i="239" s="1"/>
  <c r="B72" i="239"/>
  <c r="H72" i="239" s="1"/>
  <c r="B71" i="239"/>
  <c r="H71" i="239" s="1"/>
  <c r="B70" i="239"/>
  <c r="H70" i="239" s="1"/>
  <c r="B69" i="239"/>
  <c r="H69" i="239" s="1"/>
  <c r="B68" i="239"/>
  <c r="H68" i="239" s="1"/>
  <c r="B67" i="239"/>
  <c r="H67" i="239" s="1"/>
  <c r="B66" i="239"/>
  <c r="H66" i="239" s="1"/>
  <c r="B65" i="239"/>
  <c r="H65" i="239" s="1"/>
  <c r="B64" i="239"/>
  <c r="H64" i="239" s="1"/>
  <c r="B63" i="239"/>
  <c r="H63" i="239" s="1"/>
  <c r="B62" i="239"/>
  <c r="H62" i="239" s="1"/>
  <c r="B61" i="239"/>
  <c r="H61" i="239" s="1"/>
  <c r="B60" i="239"/>
  <c r="H60" i="239" s="1"/>
  <c r="B59" i="239"/>
  <c r="H59" i="239" s="1"/>
  <c r="B58" i="239"/>
  <c r="H58" i="239" s="1"/>
  <c r="B57" i="239"/>
  <c r="H57" i="239" s="1"/>
  <c r="B56" i="239"/>
  <c r="H56" i="239" s="1"/>
  <c r="B55" i="239"/>
  <c r="H55" i="239" s="1"/>
  <c r="B54" i="239"/>
  <c r="H54" i="239" s="1"/>
  <c r="B53" i="239"/>
  <c r="H53" i="239" s="1"/>
  <c r="B52" i="239"/>
  <c r="H52" i="239" s="1"/>
  <c r="B51" i="239"/>
  <c r="H51" i="239" s="1"/>
  <c r="B50" i="239"/>
  <c r="H50" i="239" s="1"/>
  <c r="B49" i="239"/>
  <c r="H49" i="239" s="1"/>
  <c r="B48" i="239"/>
  <c r="H48" i="239" s="1"/>
  <c r="B47" i="239"/>
  <c r="H47" i="239" s="1"/>
  <c r="B46" i="239"/>
  <c r="H46" i="239" s="1"/>
  <c r="B45" i="239"/>
  <c r="H45" i="239" s="1"/>
  <c r="B44" i="239"/>
  <c r="H44" i="239" s="1"/>
  <c r="B43" i="239"/>
  <c r="H43" i="239" s="1"/>
  <c r="B42" i="239"/>
  <c r="H42" i="239" s="1"/>
  <c r="B41" i="239"/>
  <c r="H41" i="239" s="1"/>
  <c r="B40" i="239"/>
  <c r="H40" i="239" s="1"/>
  <c r="B39" i="239"/>
  <c r="H39" i="239" s="1"/>
  <c r="B38" i="239"/>
  <c r="H38" i="239" s="1"/>
  <c r="B37" i="239"/>
  <c r="H37" i="239" s="1"/>
  <c r="B36" i="239"/>
  <c r="H36" i="239" s="1"/>
  <c r="B35" i="239"/>
  <c r="H35" i="239" s="1"/>
  <c r="B34" i="239"/>
  <c r="H34" i="239" s="1"/>
  <c r="B33" i="239"/>
  <c r="H33" i="239" s="1"/>
  <c r="B32" i="239"/>
  <c r="H32" i="239" s="1"/>
  <c r="B31" i="239"/>
  <c r="H31" i="239" s="1"/>
  <c r="B30" i="239"/>
  <c r="H30" i="239" s="1"/>
  <c r="B29" i="239"/>
  <c r="H29" i="239" s="1"/>
  <c r="B28" i="239"/>
  <c r="H28" i="239" s="1"/>
  <c r="B27" i="239"/>
  <c r="H27" i="239" s="1"/>
  <c r="B26" i="239"/>
  <c r="H26" i="239" s="1"/>
  <c r="B25" i="239"/>
  <c r="H25" i="239" s="1"/>
  <c r="B24" i="239"/>
  <c r="H24" i="239" s="1"/>
  <c r="B23" i="239"/>
  <c r="H23" i="239" s="1"/>
  <c r="B22" i="239"/>
  <c r="H22" i="239" s="1"/>
  <c r="B21" i="239"/>
  <c r="B20" i="239"/>
  <c r="B19" i="239"/>
  <c r="B18" i="239"/>
  <c r="B17" i="239"/>
  <c r="B16" i="239"/>
  <c r="B15" i="239"/>
  <c r="L14" i="239"/>
  <c r="B14" i="239"/>
  <c r="B13" i="239"/>
  <c r="B12" i="239"/>
  <c r="L11" i="239"/>
  <c r="B11" i="239"/>
  <c r="B10" i="239"/>
  <c r="B9" i="239"/>
  <c r="L8" i="239"/>
  <c r="B8" i="239"/>
  <c r="B7" i="239"/>
  <c r="B6" i="239"/>
  <c r="L5" i="239"/>
  <c r="B5" i="239"/>
  <c r="B4" i="239"/>
  <c r="B100" i="238"/>
  <c r="H100" i="238" s="1"/>
  <c r="B99" i="238"/>
  <c r="H99" i="238" s="1"/>
  <c r="B98" i="238"/>
  <c r="H98" i="238" s="1"/>
  <c r="B97" i="238"/>
  <c r="H97" i="238" s="1"/>
  <c r="B96" i="238"/>
  <c r="H96" i="238" s="1"/>
  <c r="B95" i="238"/>
  <c r="H95" i="238" s="1"/>
  <c r="B94" i="238"/>
  <c r="H94" i="238" s="1"/>
  <c r="B93" i="238"/>
  <c r="H93" i="238" s="1"/>
  <c r="B92" i="238"/>
  <c r="H92" i="238" s="1"/>
  <c r="B91" i="238"/>
  <c r="H91" i="238" s="1"/>
  <c r="B90" i="238"/>
  <c r="H90" i="238" s="1"/>
  <c r="B89" i="238"/>
  <c r="H89" i="238" s="1"/>
  <c r="B88" i="238"/>
  <c r="H88" i="238" s="1"/>
  <c r="B87" i="238"/>
  <c r="H87" i="238" s="1"/>
  <c r="B86" i="238"/>
  <c r="H86" i="238" s="1"/>
  <c r="B85" i="238"/>
  <c r="H85" i="238" s="1"/>
  <c r="B84" i="238"/>
  <c r="H84" i="238" s="1"/>
  <c r="B83" i="238"/>
  <c r="H83" i="238" s="1"/>
  <c r="B82" i="238"/>
  <c r="H82" i="238" s="1"/>
  <c r="B81" i="238"/>
  <c r="H81" i="238" s="1"/>
  <c r="B80" i="238"/>
  <c r="H80" i="238" s="1"/>
  <c r="B79" i="238"/>
  <c r="H79" i="238" s="1"/>
  <c r="B78" i="238"/>
  <c r="H78" i="238" s="1"/>
  <c r="B77" i="238"/>
  <c r="H77" i="238" s="1"/>
  <c r="B76" i="238"/>
  <c r="H76" i="238" s="1"/>
  <c r="B75" i="238"/>
  <c r="H75" i="238" s="1"/>
  <c r="B74" i="238"/>
  <c r="H74" i="238" s="1"/>
  <c r="B73" i="238"/>
  <c r="H73" i="238" s="1"/>
  <c r="B72" i="238"/>
  <c r="H72" i="238" s="1"/>
  <c r="B71" i="238"/>
  <c r="H71" i="238" s="1"/>
  <c r="B70" i="238"/>
  <c r="H70" i="238" s="1"/>
  <c r="B69" i="238"/>
  <c r="H69" i="238" s="1"/>
  <c r="B68" i="238"/>
  <c r="H68" i="238" s="1"/>
  <c r="B67" i="238"/>
  <c r="H67" i="238" s="1"/>
  <c r="B66" i="238"/>
  <c r="H66" i="238" s="1"/>
  <c r="B65" i="238"/>
  <c r="H65" i="238" s="1"/>
  <c r="B64" i="238"/>
  <c r="H64" i="238" s="1"/>
  <c r="B63" i="238"/>
  <c r="H63" i="238" s="1"/>
  <c r="B62" i="238"/>
  <c r="H62" i="238" s="1"/>
  <c r="B61" i="238"/>
  <c r="H61" i="238" s="1"/>
  <c r="B60" i="238"/>
  <c r="H60" i="238" s="1"/>
  <c r="B59" i="238"/>
  <c r="H59" i="238" s="1"/>
  <c r="B58" i="238"/>
  <c r="H58" i="238" s="1"/>
  <c r="B57" i="238"/>
  <c r="H57" i="238" s="1"/>
  <c r="B56" i="238"/>
  <c r="H56" i="238" s="1"/>
  <c r="B55" i="238"/>
  <c r="H55" i="238" s="1"/>
  <c r="B54" i="238"/>
  <c r="H54" i="238" s="1"/>
  <c r="B53" i="238"/>
  <c r="H53" i="238" s="1"/>
  <c r="B52" i="238"/>
  <c r="H52" i="238" s="1"/>
  <c r="B51" i="238"/>
  <c r="H51" i="238" s="1"/>
  <c r="B50" i="238"/>
  <c r="H50" i="238" s="1"/>
  <c r="B49" i="238"/>
  <c r="H49" i="238" s="1"/>
  <c r="B48" i="238"/>
  <c r="H48" i="238" s="1"/>
  <c r="B47" i="238"/>
  <c r="H47" i="238" s="1"/>
  <c r="B46" i="238"/>
  <c r="H46" i="238" s="1"/>
  <c r="B45" i="238"/>
  <c r="H45" i="238" s="1"/>
  <c r="B44" i="238"/>
  <c r="H44" i="238" s="1"/>
  <c r="B43" i="238"/>
  <c r="H43" i="238" s="1"/>
  <c r="B42" i="238"/>
  <c r="H42" i="238" s="1"/>
  <c r="B41" i="238"/>
  <c r="H41" i="238" s="1"/>
  <c r="B40" i="238"/>
  <c r="H40" i="238" s="1"/>
  <c r="B39" i="238"/>
  <c r="H39" i="238" s="1"/>
  <c r="B38" i="238"/>
  <c r="H38" i="238" s="1"/>
  <c r="B37" i="238"/>
  <c r="H37" i="238" s="1"/>
  <c r="B36" i="238"/>
  <c r="H36" i="238" s="1"/>
  <c r="B35" i="238"/>
  <c r="H35" i="238" s="1"/>
  <c r="B34" i="238"/>
  <c r="H34" i="238" s="1"/>
  <c r="B33" i="238"/>
  <c r="H33" i="238" s="1"/>
  <c r="B32" i="238"/>
  <c r="H32" i="238" s="1"/>
  <c r="B31" i="238"/>
  <c r="H31" i="238" s="1"/>
  <c r="B30" i="238"/>
  <c r="H30" i="238" s="1"/>
  <c r="B29" i="238"/>
  <c r="H29" i="238" s="1"/>
  <c r="B28" i="238"/>
  <c r="H28" i="238" s="1"/>
  <c r="B27" i="238"/>
  <c r="H27" i="238" s="1"/>
  <c r="B26" i="238"/>
  <c r="H26" i="238" s="1"/>
  <c r="B25" i="238"/>
  <c r="H25" i="238" s="1"/>
  <c r="B24" i="238"/>
  <c r="H24" i="238" s="1"/>
  <c r="B23" i="238"/>
  <c r="H23" i="238" s="1"/>
  <c r="B22" i="238"/>
  <c r="H22" i="238" s="1"/>
  <c r="B21" i="238"/>
  <c r="H21" i="238" s="1"/>
  <c r="B20" i="238"/>
  <c r="H20" i="238" s="1"/>
  <c r="B19" i="238"/>
  <c r="H19" i="238" s="1"/>
  <c r="B18" i="238"/>
  <c r="H18" i="238" s="1"/>
  <c r="B17" i="238"/>
  <c r="H17" i="238" s="1"/>
  <c r="B16" i="238"/>
  <c r="H16" i="238" s="1"/>
  <c r="B15" i="238"/>
  <c r="H15" i="238" s="1"/>
  <c r="L14" i="238"/>
  <c r="B14" i="238"/>
  <c r="H14" i="238" s="1"/>
  <c r="B13" i="238"/>
  <c r="H13" i="238" s="1"/>
  <c r="B12" i="238"/>
  <c r="H12" i="238" s="1"/>
  <c r="L11" i="238"/>
  <c r="B11" i="238"/>
  <c r="B10" i="238"/>
  <c r="B9" i="238"/>
  <c r="L8" i="238"/>
  <c r="B8" i="238"/>
  <c r="B7" i="238"/>
  <c r="B6" i="238"/>
  <c r="L5" i="238"/>
  <c r="B5" i="238"/>
  <c r="B4" i="238"/>
  <c r="B100" i="237"/>
  <c r="H100" i="237" s="1"/>
  <c r="B99" i="237"/>
  <c r="H99" i="237" s="1"/>
  <c r="B98" i="237"/>
  <c r="H98" i="237" s="1"/>
  <c r="B97" i="237"/>
  <c r="H97" i="237" s="1"/>
  <c r="B96" i="237"/>
  <c r="H96" i="237" s="1"/>
  <c r="B95" i="237"/>
  <c r="H95" i="237" s="1"/>
  <c r="B94" i="237"/>
  <c r="H94" i="237" s="1"/>
  <c r="B93" i="237"/>
  <c r="H93" i="237" s="1"/>
  <c r="B92" i="237"/>
  <c r="H92" i="237" s="1"/>
  <c r="B91" i="237"/>
  <c r="H91" i="237" s="1"/>
  <c r="B90" i="237"/>
  <c r="H90" i="237" s="1"/>
  <c r="B89" i="237"/>
  <c r="H89" i="237" s="1"/>
  <c r="B88" i="237"/>
  <c r="H88" i="237" s="1"/>
  <c r="B87" i="237"/>
  <c r="H87" i="237" s="1"/>
  <c r="B86" i="237"/>
  <c r="H86" i="237" s="1"/>
  <c r="B85" i="237"/>
  <c r="H85" i="237" s="1"/>
  <c r="B84" i="237"/>
  <c r="H84" i="237" s="1"/>
  <c r="B83" i="237"/>
  <c r="H83" i="237" s="1"/>
  <c r="B82" i="237"/>
  <c r="H82" i="237" s="1"/>
  <c r="B81" i="237"/>
  <c r="H81" i="237" s="1"/>
  <c r="B80" i="237"/>
  <c r="H80" i="237" s="1"/>
  <c r="B79" i="237"/>
  <c r="H79" i="237" s="1"/>
  <c r="B78" i="237"/>
  <c r="H78" i="237" s="1"/>
  <c r="B77" i="237"/>
  <c r="H77" i="237" s="1"/>
  <c r="B76" i="237"/>
  <c r="H76" i="237" s="1"/>
  <c r="B75" i="237"/>
  <c r="H75" i="237" s="1"/>
  <c r="B74" i="237"/>
  <c r="H74" i="237" s="1"/>
  <c r="B73" i="237"/>
  <c r="H73" i="237" s="1"/>
  <c r="B72" i="237"/>
  <c r="H72" i="237" s="1"/>
  <c r="B71" i="237"/>
  <c r="H71" i="237" s="1"/>
  <c r="B70" i="237"/>
  <c r="H70" i="237" s="1"/>
  <c r="B69" i="237"/>
  <c r="H69" i="237" s="1"/>
  <c r="B68" i="237"/>
  <c r="H68" i="237" s="1"/>
  <c r="B67" i="237"/>
  <c r="H67" i="237" s="1"/>
  <c r="B66" i="237"/>
  <c r="H66" i="237" s="1"/>
  <c r="B65" i="237"/>
  <c r="H65" i="237" s="1"/>
  <c r="B64" i="237"/>
  <c r="H64" i="237" s="1"/>
  <c r="B63" i="237"/>
  <c r="H63" i="237" s="1"/>
  <c r="B62" i="237"/>
  <c r="H62" i="237" s="1"/>
  <c r="B61" i="237"/>
  <c r="H61" i="237" s="1"/>
  <c r="B60" i="237"/>
  <c r="H60" i="237" s="1"/>
  <c r="B59" i="237"/>
  <c r="H59" i="237" s="1"/>
  <c r="B58" i="237"/>
  <c r="H58" i="237" s="1"/>
  <c r="B57" i="237"/>
  <c r="H57" i="237" s="1"/>
  <c r="B56" i="237"/>
  <c r="H56" i="237" s="1"/>
  <c r="B55" i="237"/>
  <c r="H55" i="237" s="1"/>
  <c r="B54" i="237"/>
  <c r="H54" i="237" s="1"/>
  <c r="B53" i="237"/>
  <c r="H53" i="237" s="1"/>
  <c r="B52" i="237"/>
  <c r="H52" i="237" s="1"/>
  <c r="B51" i="237"/>
  <c r="H51" i="237" s="1"/>
  <c r="B50" i="237"/>
  <c r="H50" i="237" s="1"/>
  <c r="B49" i="237"/>
  <c r="H49" i="237" s="1"/>
  <c r="B48" i="237"/>
  <c r="H48" i="237" s="1"/>
  <c r="B47" i="237"/>
  <c r="H47" i="237" s="1"/>
  <c r="B46" i="237"/>
  <c r="H46" i="237" s="1"/>
  <c r="B45" i="237"/>
  <c r="H45" i="237" s="1"/>
  <c r="B44" i="237"/>
  <c r="H44" i="237" s="1"/>
  <c r="B43" i="237"/>
  <c r="H43" i="237" s="1"/>
  <c r="B42" i="237"/>
  <c r="H42" i="237" s="1"/>
  <c r="B41" i="237"/>
  <c r="H41" i="237" s="1"/>
  <c r="B40" i="237"/>
  <c r="H40" i="237" s="1"/>
  <c r="B39" i="237"/>
  <c r="H39" i="237" s="1"/>
  <c r="B38" i="237"/>
  <c r="H38" i="237" s="1"/>
  <c r="B37" i="237"/>
  <c r="H37" i="237" s="1"/>
  <c r="B36" i="237"/>
  <c r="H36" i="237" s="1"/>
  <c r="B35" i="237"/>
  <c r="H35" i="237" s="1"/>
  <c r="B34" i="237"/>
  <c r="H34" i="237" s="1"/>
  <c r="B33" i="237"/>
  <c r="H33" i="237" s="1"/>
  <c r="B32" i="237"/>
  <c r="H32" i="237" s="1"/>
  <c r="B31" i="237"/>
  <c r="H31" i="237" s="1"/>
  <c r="B30" i="237"/>
  <c r="H30" i="237" s="1"/>
  <c r="B29" i="237"/>
  <c r="H29" i="237" s="1"/>
  <c r="B28" i="237"/>
  <c r="H28" i="237" s="1"/>
  <c r="B27" i="237"/>
  <c r="H27" i="237" s="1"/>
  <c r="B26" i="237"/>
  <c r="H26" i="237" s="1"/>
  <c r="B25" i="237"/>
  <c r="H25" i="237" s="1"/>
  <c r="B24" i="237"/>
  <c r="H24" i="237" s="1"/>
  <c r="B23" i="237"/>
  <c r="H23" i="237" s="1"/>
  <c r="B22" i="237"/>
  <c r="H22" i="237" s="1"/>
  <c r="B21" i="237"/>
  <c r="H21" i="237" s="1"/>
  <c r="B20" i="237"/>
  <c r="H20" i="237" s="1"/>
  <c r="B19" i="237"/>
  <c r="H19" i="237" s="1"/>
  <c r="B18" i="237"/>
  <c r="H18" i="237" s="1"/>
  <c r="B17" i="237"/>
  <c r="H17" i="237" s="1"/>
  <c r="B16" i="237"/>
  <c r="H16" i="237" s="1"/>
  <c r="B15" i="237"/>
  <c r="H15" i="237" s="1"/>
  <c r="L14" i="237"/>
  <c r="B14" i="237"/>
  <c r="H14" i="237" s="1"/>
  <c r="B13" i="237"/>
  <c r="H13" i="237" s="1"/>
  <c r="B12" i="237"/>
  <c r="H12" i="237" s="1"/>
  <c r="L11" i="237"/>
  <c r="B11" i="237"/>
  <c r="H11" i="237" s="1"/>
  <c r="B10" i="237"/>
  <c r="H10" i="237" s="1"/>
  <c r="B9" i="237"/>
  <c r="H9" i="237" s="1"/>
  <c r="L8" i="237"/>
  <c r="B8" i="237"/>
  <c r="H8" i="237" s="1"/>
  <c r="B7" i="237"/>
  <c r="H7" i="237" s="1"/>
  <c r="B6" i="237"/>
  <c r="L5" i="237"/>
  <c r="B5" i="237"/>
  <c r="B4" i="237"/>
  <c r="B100" i="236"/>
  <c r="H100" i="236" s="1"/>
  <c r="B99" i="236"/>
  <c r="H99" i="236" s="1"/>
  <c r="B98" i="236"/>
  <c r="H98" i="236" s="1"/>
  <c r="B97" i="236"/>
  <c r="H97" i="236" s="1"/>
  <c r="B96" i="236"/>
  <c r="H96" i="236" s="1"/>
  <c r="B95" i="236"/>
  <c r="H95" i="236" s="1"/>
  <c r="B94" i="236"/>
  <c r="H94" i="236" s="1"/>
  <c r="B93" i="236"/>
  <c r="H93" i="236" s="1"/>
  <c r="B92" i="236"/>
  <c r="H92" i="236" s="1"/>
  <c r="B91" i="236"/>
  <c r="H91" i="236" s="1"/>
  <c r="B90" i="236"/>
  <c r="H90" i="236" s="1"/>
  <c r="B89" i="236"/>
  <c r="H89" i="236" s="1"/>
  <c r="B88" i="236"/>
  <c r="H88" i="236" s="1"/>
  <c r="B87" i="236"/>
  <c r="H87" i="236" s="1"/>
  <c r="B86" i="236"/>
  <c r="H86" i="236" s="1"/>
  <c r="B85" i="236"/>
  <c r="H85" i="236" s="1"/>
  <c r="B84" i="236"/>
  <c r="H84" i="236" s="1"/>
  <c r="B83" i="236"/>
  <c r="H83" i="236" s="1"/>
  <c r="B82" i="236"/>
  <c r="H82" i="236" s="1"/>
  <c r="B81" i="236"/>
  <c r="H81" i="236" s="1"/>
  <c r="B80" i="236"/>
  <c r="H80" i="236" s="1"/>
  <c r="B79" i="236"/>
  <c r="H79" i="236" s="1"/>
  <c r="B78" i="236"/>
  <c r="H78" i="236" s="1"/>
  <c r="B77" i="236"/>
  <c r="H77" i="236" s="1"/>
  <c r="B76" i="236"/>
  <c r="H76" i="236" s="1"/>
  <c r="B75" i="236"/>
  <c r="H75" i="236" s="1"/>
  <c r="B74" i="236"/>
  <c r="H74" i="236" s="1"/>
  <c r="B73" i="236"/>
  <c r="H73" i="236" s="1"/>
  <c r="B72" i="236"/>
  <c r="H72" i="236" s="1"/>
  <c r="B71" i="236"/>
  <c r="H71" i="236" s="1"/>
  <c r="B70" i="236"/>
  <c r="H70" i="236" s="1"/>
  <c r="B69" i="236"/>
  <c r="H69" i="236" s="1"/>
  <c r="B68" i="236"/>
  <c r="H68" i="236" s="1"/>
  <c r="B67" i="236"/>
  <c r="H67" i="236" s="1"/>
  <c r="B66" i="236"/>
  <c r="H66" i="236" s="1"/>
  <c r="B65" i="236"/>
  <c r="H65" i="236" s="1"/>
  <c r="B64" i="236"/>
  <c r="H64" i="236" s="1"/>
  <c r="B63" i="236"/>
  <c r="H63" i="236" s="1"/>
  <c r="B62" i="236"/>
  <c r="H62" i="236" s="1"/>
  <c r="B61" i="236"/>
  <c r="H61" i="236" s="1"/>
  <c r="B60" i="236"/>
  <c r="H60" i="236" s="1"/>
  <c r="B59" i="236"/>
  <c r="H59" i="236" s="1"/>
  <c r="B58" i="236"/>
  <c r="H58" i="236" s="1"/>
  <c r="B57" i="236"/>
  <c r="H57" i="236" s="1"/>
  <c r="B56" i="236"/>
  <c r="H56" i="236" s="1"/>
  <c r="B55" i="236"/>
  <c r="H55" i="236" s="1"/>
  <c r="B54" i="236"/>
  <c r="H54" i="236" s="1"/>
  <c r="B53" i="236"/>
  <c r="H53" i="236" s="1"/>
  <c r="B52" i="236"/>
  <c r="H52" i="236" s="1"/>
  <c r="B51" i="236"/>
  <c r="H51" i="236" s="1"/>
  <c r="B50" i="236"/>
  <c r="H50" i="236" s="1"/>
  <c r="B49" i="236"/>
  <c r="H49" i="236" s="1"/>
  <c r="B48" i="236"/>
  <c r="H48" i="236" s="1"/>
  <c r="B47" i="236"/>
  <c r="H47" i="236" s="1"/>
  <c r="B46" i="236"/>
  <c r="H46" i="236" s="1"/>
  <c r="B45" i="236"/>
  <c r="H45" i="236" s="1"/>
  <c r="B44" i="236"/>
  <c r="H44" i="236" s="1"/>
  <c r="B43" i="236"/>
  <c r="H43" i="236" s="1"/>
  <c r="B42" i="236"/>
  <c r="H42" i="236" s="1"/>
  <c r="B41" i="236"/>
  <c r="H41" i="236" s="1"/>
  <c r="B40" i="236"/>
  <c r="H40" i="236" s="1"/>
  <c r="B39" i="236"/>
  <c r="H39" i="236" s="1"/>
  <c r="B38" i="236"/>
  <c r="H38" i="236" s="1"/>
  <c r="B37" i="236"/>
  <c r="H37" i="236" s="1"/>
  <c r="B36" i="236"/>
  <c r="H36" i="236" s="1"/>
  <c r="B35" i="236"/>
  <c r="H35" i="236" s="1"/>
  <c r="B34" i="236"/>
  <c r="H34" i="236" s="1"/>
  <c r="B33" i="236"/>
  <c r="H33" i="236" s="1"/>
  <c r="B32" i="236"/>
  <c r="H32" i="236" s="1"/>
  <c r="B31" i="236"/>
  <c r="H31" i="236" s="1"/>
  <c r="B30" i="236"/>
  <c r="H30" i="236" s="1"/>
  <c r="B29" i="236"/>
  <c r="H29" i="236" s="1"/>
  <c r="B28" i="236"/>
  <c r="H28" i="236" s="1"/>
  <c r="B27" i="236"/>
  <c r="H27" i="236" s="1"/>
  <c r="B26" i="236"/>
  <c r="H26" i="236" s="1"/>
  <c r="B25" i="236"/>
  <c r="H25" i="236" s="1"/>
  <c r="B24" i="236"/>
  <c r="H24" i="236" s="1"/>
  <c r="B23" i="236"/>
  <c r="H23" i="236" s="1"/>
  <c r="B22" i="236"/>
  <c r="H22" i="236" s="1"/>
  <c r="B21" i="236"/>
  <c r="H21" i="236" s="1"/>
  <c r="B20" i="236"/>
  <c r="H20" i="236" s="1"/>
  <c r="B19" i="236"/>
  <c r="H19" i="236" s="1"/>
  <c r="B18" i="236"/>
  <c r="H18" i="236" s="1"/>
  <c r="B17" i="236"/>
  <c r="H17" i="236" s="1"/>
  <c r="B16" i="236"/>
  <c r="H16" i="236" s="1"/>
  <c r="B15" i="236"/>
  <c r="H15" i="236" s="1"/>
  <c r="L14" i="236"/>
  <c r="B14" i="236"/>
  <c r="H14" i="236" s="1"/>
  <c r="B13" i="236"/>
  <c r="H13" i="236" s="1"/>
  <c r="B12" i="236"/>
  <c r="H12" i="236" s="1"/>
  <c r="L11" i="236"/>
  <c r="B11" i="236"/>
  <c r="H11" i="236" s="1"/>
  <c r="B10" i="236"/>
  <c r="H10" i="236" s="1"/>
  <c r="B9" i="236"/>
  <c r="H9" i="236" s="1"/>
  <c r="L8" i="236"/>
  <c r="B8" i="236"/>
  <c r="B7" i="236"/>
  <c r="B6" i="236"/>
  <c r="L5" i="236"/>
  <c r="B5" i="236"/>
  <c r="B4" i="236"/>
  <c r="H4" i="236" s="1"/>
  <c r="B100" i="235"/>
  <c r="H100" i="235" s="1"/>
  <c r="B99" i="235"/>
  <c r="H99" i="235" s="1"/>
  <c r="B98" i="235"/>
  <c r="H98" i="235" s="1"/>
  <c r="B97" i="235"/>
  <c r="H97" i="235" s="1"/>
  <c r="B96" i="235"/>
  <c r="H96" i="235" s="1"/>
  <c r="B95" i="235"/>
  <c r="H95" i="235" s="1"/>
  <c r="B94" i="235"/>
  <c r="H94" i="235" s="1"/>
  <c r="B93" i="235"/>
  <c r="H93" i="235" s="1"/>
  <c r="B92" i="235"/>
  <c r="H92" i="235" s="1"/>
  <c r="B91" i="235"/>
  <c r="H91" i="235" s="1"/>
  <c r="B90" i="235"/>
  <c r="H90" i="235" s="1"/>
  <c r="B89" i="235"/>
  <c r="H89" i="235" s="1"/>
  <c r="B88" i="235"/>
  <c r="H88" i="235" s="1"/>
  <c r="B87" i="235"/>
  <c r="H87" i="235" s="1"/>
  <c r="B86" i="235"/>
  <c r="H86" i="235" s="1"/>
  <c r="B85" i="235"/>
  <c r="H85" i="235" s="1"/>
  <c r="B84" i="235"/>
  <c r="H84" i="235" s="1"/>
  <c r="B83" i="235"/>
  <c r="H83" i="235" s="1"/>
  <c r="B82" i="235"/>
  <c r="H82" i="235" s="1"/>
  <c r="B81" i="235"/>
  <c r="H81" i="235" s="1"/>
  <c r="B80" i="235"/>
  <c r="H80" i="235" s="1"/>
  <c r="B79" i="235"/>
  <c r="H79" i="235" s="1"/>
  <c r="B78" i="235"/>
  <c r="H78" i="235" s="1"/>
  <c r="B77" i="235"/>
  <c r="H77" i="235" s="1"/>
  <c r="B76" i="235"/>
  <c r="H76" i="235" s="1"/>
  <c r="B75" i="235"/>
  <c r="H75" i="235" s="1"/>
  <c r="B74" i="235"/>
  <c r="H74" i="235" s="1"/>
  <c r="B73" i="235"/>
  <c r="H73" i="235" s="1"/>
  <c r="B72" i="235"/>
  <c r="H72" i="235" s="1"/>
  <c r="B71" i="235"/>
  <c r="H71" i="235" s="1"/>
  <c r="B70" i="235"/>
  <c r="H70" i="235" s="1"/>
  <c r="B69" i="235"/>
  <c r="H69" i="235" s="1"/>
  <c r="B68" i="235"/>
  <c r="H68" i="235" s="1"/>
  <c r="B67" i="235"/>
  <c r="H67" i="235" s="1"/>
  <c r="B66" i="235"/>
  <c r="H66" i="235" s="1"/>
  <c r="B65" i="235"/>
  <c r="H65" i="235" s="1"/>
  <c r="B64" i="235"/>
  <c r="H64" i="235" s="1"/>
  <c r="B63" i="235"/>
  <c r="H63" i="235" s="1"/>
  <c r="B62" i="235"/>
  <c r="H62" i="235" s="1"/>
  <c r="B61" i="235"/>
  <c r="H61" i="235" s="1"/>
  <c r="B60" i="235"/>
  <c r="H60" i="235" s="1"/>
  <c r="B59" i="235"/>
  <c r="H59" i="235" s="1"/>
  <c r="B58" i="235"/>
  <c r="H58" i="235" s="1"/>
  <c r="B57" i="235"/>
  <c r="H57" i="235" s="1"/>
  <c r="B56" i="235"/>
  <c r="H56" i="235" s="1"/>
  <c r="B55" i="235"/>
  <c r="H55" i="235" s="1"/>
  <c r="B54" i="235"/>
  <c r="H54" i="235" s="1"/>
  <c r="B53" i="235"/>
  <c r="H53" i="235" s="1"/>
  <c r="B52" i="235"/>
  <c r="H52" i="235" s="1"/>
  <c r="B51" i="235"/>
  <c r="H51" i="235" s="1"/>
  <c r="B50" i="235"/>
  <c r="H50" i="235" s="1"/>
  <c r="B49" i="235"/>
  <c r="H49" i="235" s="1"/>
  <c r="B48" i="235"/>
  <c r="H48" i="235" s="1"/>
  <c r="B47" i="235"/>
  <c r="H47" i="235" s="1"/>
  <c r="B46" i="235"/>
  <c r="H46" i="235" s="1"/>
  <c r="B45" i="235"/>
  <c r="H45" i="235" s="1"/>
  <c r="B44" i="235"/>
  <c r="H44" i="235" s="1"/>
  <c r="B43" i="235"/>
  <c r="H43" i="235" s="1"/>
  <c r="B42" i="235"/>
  <c r="H42" i="235" s="1"/>
  <c r="B41" i="235"/>
  <c r="H41" i="235" s="1"/>
  <c r="B40" i="235"/>
  <c r="H40" i="235" s="1"/>
  <c r="B39" i="235"/>
  <c r="H39" i="235" s="1"/>
  <c r="B38" i="235"/>
  <c r="H38" i="235" s="1"/>
  <c r="B37" i="235"/>
  <c r="H37" i="235" s="1"/>
  <c r="B36" i="235"/>
  <c r="H36" i="235" s="1"/>
  <c r="B35" i="235"/>
  <c r="H35" i="235" s="1"/>
  <c r="B34" i="235"/>
  <c r="H34" i="235" s="1"/>
  <c r="B33" i="235"/>
  <c r="H33" i="235" s="1"/>
  <c r="B32" i="235"/>
  <c r="H32" i="235" s="1"/>
  <c r="B31" i="235"/>
  <c r="H31" i="235" s="1"/>
  <c r="B30" i="235"/>
  <c r="H30" i="235" s="1"/>
  <c r="B29" i="235"/>
  <c r="H29" i="235" s="1"/>
  <c r="B28" i="235"/>
  <c r="H28" i="235" s="1"/>
  <c r="B27" i="235"/>
  <c r="H27" i="235" s="1"/>
  <c r="B26" i="235"/>
  <c r="H26" i="235" s="1"/>
  <c r="B25" i="235"/>
  <c r="H25" i="235" s="1"/>
  <c r="B24" i="235"/>
  <c r="H24" i="235" s="1"/>
  <c r="B23" i="235"/>
  <c r="H23" i="235" s="1"/>
  <c r="B22" i="235"/>
  <c r="H22" i="235" s="1"/>
  <c r="B21" i="235"/>
  <c r="H21" i="235" s="1"/>
  <c r="B20" i="235"/>
  <c r="H20" i="235" s="1"/>
  <c r="B19" i="235"/>
  <c r="H19" i="235" s="1"/>
  <c r="B18" i="235"/>
  <c r="H18" i="235" s="1"/>
  <c r="B17" i="235"/>
  <c r="H17" i="235" s="1"/>
  <c r="B16" i="235"/>
  <c r="H16" i="235" s="1"/>
  <c r="B15" i="235"/>
  <c r="H15" i="235" s="1"/>
  <c r="L14" i="235"/>
  <c r="B14" i="235"/>
  <c r="H14" i="235" s="1"/>
  <c r="B13" i="235"/>
  <c r="H13" i="235" s="1"/>
  <c r="B12" i="235"/>
  <c r="H12" i="235" s="1"/>
  <c r="L11" i="235"/>
  <c r="B11" i="235"/>
  <c r="H11" i="235" s="1"/>
  <c r="B10" i="235"/>
  <c r="H10" i="235" s="1"/>
  <c r="B9" i="235"/>
  <c r="H9" i="235" s="1"/>
  <c r="L8" i="235"/>
  <c r="B8" i="235"/>
  <c r="H8" i="235" s="1"/>
  <c r="B7" i="235"/>
  <c r="H7" i="235" s="1"/>
  <c r="B6" i="235"/>
  <c r="L5" i="235"/>
  <c r="B5" i="235"/>
  <c r="B4" i="235"/>
  <c r="J4" i="235" s="1"/>
  <c r="B100" i="95"/>
  <c r="H100" i="95" s="1"/>
  <c r="B99" i="95"/>
  <c r="H99" i="95" s="1"/>
  <c r="B98" i="95"/>
  <c r="H98" i="95" s="1"/>
  <c r="B97" i="95"/>
  <c r="H97" i="95" s="1"/>
  <c r="B96" i="95"/>
  <c r="H96" i="95" s="1"/>
  <c r="B95" i="95"/>
  <c r="H95" i="95" s="1"/>
  <c r="B94" i="95"/>
  <c r="H94" i="95" s="1"/>
  <c r="B93" i="95"/>
  <c r="H93" i="95" s="1"/>
  <c r="B92" i="95"/>
  <c r="H92" i="95" s="1"/>
  <c r="B91" i="95"/>
  <c r="H91" i="95" s="1"/>
  <c r="B90" i="95"/>
  <c r="H90" i="95" s="1"/>
  <c r="B89" i="95"/>
  <c r="H89" i="95" s="1"/>
  <c r="B88" i="95"/>
  <c r="H88" i="95" s="1"/>
  <c r="B87" i="95"/>
  <c r="H87" i="95" s="1"/>
  <c r="B86" i="95"/>
  <c r="H86" i="95" s="1"/>
  <c r="B85" i="95"/>
  <c r="H85" i="95" s="1"/>
  <c r="B84" i="95"/>
  <c r="H84" i="95" s="1"/>
  <c r="B83" i="95"/>
  <c r="H83" i="95" s="1"/>
  <c r="B82" i="95"/>
  <c r="H82" i="95" s="1"/>
  <c r="B81" i="95"/>
  <c r="H81" i="95" s="1"/>
  <c r="B80" i="95"/>
  <c r="H80" i="95" s="1"/>
  <c r="B79" i="95"/>
  <c r="H79" i="95" s="1"/>
  <c r="B78" i="95"/>
  <c r="H78" i="95" s="1"/>
  <c r="B77" i="95"/>
  <c r="H77" i="95" s="1"/>
  <c r="B76" i="95"/>
  <c r="H76" i="95" s="1"/>
  <c r="B75" i="95"/>
  <c r="H75" i="95" s="1"/>
  <c r="B74" i="95"/>
  <c r="H74" i="95" s="1"/>
  <c r="B73" i="95"/>
  <c r="H73" i="95" s="1"/>
  <c r="B72" i="95"/>
  <c r="H72" i="95" s="1"/>
  <c r="B71" i="95"/>
  <c r="H71" i="95" s="1"/>
  <c r="B70" i="95"/>
  <c r="H70" i="95" s="1"/>
  <c r="B69" i="95"/>
  <c r="H69" i="95" s="1"/>
  <c r="B68" i="95"/>
  <c r="H68" i="95" s="1"/>
  <c r="B67" i="95"/>
  <c r="H67" i="95" s="1"/>
  <c r="B66" i="95"/>
  <c r="H66" i="95" s="1"/>
  <c r="B65" i="95"/>
  <c r="H65" i="95" s="1"/>
  <c r="B64" i="95"/>
  <c r="H64" i="95" s="1"/>
  <c r="B63" i="95"/>
  <c r="H63" i="95" s="1"/>
  <c r="B62" i="95"/>
  <c r="H62" i="95" s="1"/>
  <c r="B61" i="95"/>
  <c r="H61" i="95" s="1"/>
  <c r="B60" i="95"/>
  <c r="H60" i="95" s="1"/>
  <c r="B59" i="95"/>
  <c r="H59" i="95" s="1"/>
  <c r="B58" i="95"/>
  <c r="H58" i="95" s="1"/>
  <c r="B57" i="95"/>
  <c r="H57" i="95" s="1"/>
  <c r="B56" i="95"/>
  <c r="H56" i="95" s="1"/>
  <c r="B55" i="95"/>
  <c r="H55" i="95" s="1"/>
  <c r="B54" i="95"/>
  <c r="H54" i="95" s="1"/>
  <c r="B53" i="95"/>
  <c r="H53" i="95" s="1"/>
  <c r="B52" i="95"/>
  <c r="H52" i="95" s="1"/>
  <c r="B51" i="95"/>
  <c r="H51" i="95" s="1"/>
  <c r="B50" i="95"/>
  <c r="H50" i="95" s="1"/>
  <c r="B49" i="95"/>
  <c r="H49" i="95" s="1"/>
  <c r="B48" i="95"/>
  <c r="H48" i="95" s="1"/>
  <c r="B47" i="95"/>
  <c r="H47" i="95" s="1"/>
  <c r="B46" i="95"/>
  <c r="H46" i="95" s="1"/>
  <c r="B45" i="95"/>
  <c r="H45" i="95" s="1"/>
  <c r="B44" i="95"/>
  <c r="H44" i="95" s="1"/>
  <c r="B43" i="95"/>
  <c r="B42" i="95"/>
  <c r="B41" i="95"/>
  <c r="B40" i="95"/>
  <c r="H40" i="95" s="1"/>
  <c r="B39" i="95"/>
  <c r="B38" i="95"/>
  <c r="B37" i="95"/>
  <c r="B36" i="95"/>
  <c r="H36" i="95" s="1"/>
  <c r="B35" i="95"/>
  <c r="B34" i="95"/>
  <c r="B33" i="95"/>
  <c r="B32" i="95"/>
  <c r="H32" i="95" s="1"/>
  <c r="B31" i="95"/>
  <c r="B30" i="95"/>
  <c r="B29" i="95"/>
  <c r="B28" i="95"/>
  <c r="H28" i="95" s="1"/>
  <c r="B27" i="95"/>
  <c r="B26" i="95"/>
  <c r="B25" i="95"/>
  <c r="B24" i="95"/>
  <c r="H24" i="95" s="1"/>
  <c r="B23" i="95"/>
  <c r="B22" i="95"/>
  <c r="B21" i="95"/>
  <c r="B20" i="95"/>
  <c r="H20" i="95" s="1"/>
  <c r="B19" i="95"/>
  <c r="B18" i="95"/>
  <c r="B17" i="95"/>
  <c r="B16" i="95"/>
  <c r="H16" i="95" s="1"/>
  <c r="B15" i="95"/>
  <c r="H15" i="95" s="1"/>
  <c r="L14" i="95"/>
  <c r="B14" i="95"/>
  <c r="H14" i="95" s="1"/>
  <c r="B13" i="95"/>
  <c r="H13" i="95" s="1"/>
  <c r="B12" i="95"/>
  <c r="H12" i="95" s="1"/>
  <c r="L11" i="95"/>
  <c r="B11" i="95"/>
  <c r="H11" i="95" s="1"/>
  <c r="B10" i="95"/>
  <c r="B9" i="95"/>
  <c r="J9" i="95" s="1"/>
  <c r="L8" i="95"/>
  <c r="B8" i="95"/>
  <c r="H8" i="95" s="1"/>
  <c r="B7" i="95"/>
  <c r="H7" i="95" s="1"/>
  <c r="B6" i="95"/>
  <c r="H6" i="95" s="1"/>
  <c r="B5" i="95"/>
  <c r="H5" i="95" s="1"/>
  <c r="B4" i="95"/>
  <c r="H4" i="95" s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H5" i="238" l="1"/>
  <c r="J5" i="238"/>
  <c r="H8" i="238"/>
  <c r="J8" i="238"/>
  <c r="H11" i="239"/>
  <c r="J11" i="239"/>
  <c r="H21" i="239"/>
  <c r="J21" i="239"/>
  <c r="C102" i="1"/>
  <c r="J9" i="238"/>
  <c r="H9" i="238"/>
  <c r="H10" i="95"/>
  <c r="J10" i="95"/>
  <c r="J4" i="238"/>
  <c r="H4" i="238"/>
  <c r="J7" i="238"/>
  <c r="H7" i="238"/>
  <c r="H10" i="238"/>
  <c r="J10" i="238"/>
  <c r="J6" i="238"/>
  <c r="H6" i="238"/>
  <c r="J11" i="238"/>
  <c r="H11" i="238"/>
  <c r="H7" i="236"/>
  <c r="J7" i="236"/>
  <c r="H5" i="239"/>
  <c r="J5" i="239"/>
  <c r="J4" i="239"/>
  <c r="H4" i="239"/>
  <c r="H7" i="239"/>
  <c r="J7" i="239"/>
  <c r="J10" i="239"/>
  <c r="H10" i="239"/>
  <c r="J13" i="239"/>
  <c r="H13" i="239"/>
  <c r="J16" i="239"/>
  <c r="H16" i="239"/>
  <c r="J8" i="239"/>
  <c r="H8" i="239"/>
  <c r="J14" i="239"/>
  <c r="H14" i="239"/>
  <c r="H17" i="239"/>
  <c r="J17" i="239"/>
  <c r="J18" i="239"/>
  <c r="H18" i="239"/>
  <c r="J20" i="239"/>
  <c r="H20" i="239"/>
  <c r="J6" i="239"/>
  <c r="H6" i="239"/>
  <c r="J9" i="239"/>
  <c r="H9" i="239"/>
  <c r="J12" i="239"/>
  <c r="H12" i="239"/>
  <c r="H15" i="239"/>
  <c r="J15" i="239"/>
  <c r="H19" i="239"/>
  <c r="J19" i="239"/>
  <c r="J6" i="236"/>
  <c r="H6" i="236"/>
  <c r="J5" i="236"/>
  <c r="H5" i="236"/>
  <c r="J8" i="236"/>
  <c r="H8" i="236"/>
  <c r="H6" i="235"/>
  <c r="J6" i="235"/>
  <c r="H4" i="235"/>
  <c r="J5" i="235"/>
  <c r="H5" i="235"/>
  <c r="H25" i="95"/>
  <c r="H41" i="95"/>
  <c r="H26" i="95"/>
  <c r="H42" i="95"/>
  <c r="H27" i="95"/>
  <c r="H43" i="95"/>
  <c r="J4" i="95"/>
  <c r="H29" i="95"/>
  <c r="H30" i="95"/>
  <c r="H31" i="95"/>
  <c r="H9" i="95"/>
  <c r="H17" i="95"/>
  <c r="H33" i="95"/>
  <c r="H18" i="95"/>
  <c r="H34" i="95"/>
  <c r="H19" i="95"/>
  <c r="H35" i="95"/>
  <c r="H21" i="95"/>
  <c r="H37" i="95"/>
  <c r="H22" i="95"/>
  <c r="H38" i="95"/>
  <c r="H23" i="95"/>
  <c r="H39" i="95"/>
  <c r="J6" i="95"/>
  <c r="J5" i="237"/>
  <c r="H5" i="237"/>
  <c r="J6" i="237"/>
  <c r="H6" i="237"/>
  <c r="J4" i="237"/>
  <c r="H4" i="237"/>
  <c r="J1" i="238" l="1"/>
  <c r="C14" i="2" s="1"/>
  <c r="J1" i="235"/>
  <c r="C11" i="2" s="1"/>
  <c r="J1" i="237"/>
  <c r="C13" i="2" s="1"/>
  <c r="J1" i="239"/>
  <c r="C15" i="2" s="1"/>
  <c r="J1" i="236"/>
  <c r="C12" i="2" s="1"/>
  <c r="H1" i="236"/>
  <c r="B12" i="2" s="1"/>
  <c r="H1" i="238"/>
  <c r="B14" i="2" s="1"/>
  <c r="H1" i="237"/>
  <c r="B13" i="2" s="1"/>
  <c r="H1" i="239"/>
  <c r="B15" i="2" s="1"/>
  <c r="J1" i="95" l="1"/>
  <c r="C10" i="2" s="1"/>
  <c r="H1" i="95" l="1"/>
  <c r="B10" i="2" s="1"/>
  <c r="C9" i="2"/>
  <c r="H1" i="235" l="1"/>
  <c r="B11" i="2" s="1"/>
  <c r="B9" i="2" s="1"/>
</calcChain>
</file>

<file path=xl/sharedStrings.xml><?xml version="1.0" encoding="utf-8"?>
<sst xmlns="http://schemas.openxmlformats.org/spreadsheetml/2006/main" count="15291" uniqueCount="1532">
  <si>
    <t>MUNICIPIO</t>
  </si>
  <si>
    <t>IAP</t>
  </si>
  <si>
    <t>Estado do Rio de Janeiro</t>
  </si>
  <si>
    <t>IAPM</t>
  </si>
  <si>
    <t>ÁREA KM²</t>
  </si>
  <si>
    <t>Em Hectares</t>
  </si>
  <si>
    <t>Angra dos Reis</t>
  </si>
  <si>
    <t>Nome de cada PAP</t>
  </si>
  <si>
    <t>Aperibé</t>
  </si>
  <si>
    <t>RAAP</t>
  </si>
  <si>
    <t>Araruama</t>
  </si>
  <si>
    <t>FI</t>
  </si>
  <si>
    <t>GC</t>
  </si>
  <si>
    <t>GI</t>
  </si>
  <si>
    <t>Areal</t>
  </si>
  <si>
    <t>Nilópolis</t>
  </si>
  <si>
    <t>Niterói</t>
  </si>
  <si>
    <t>Armação dos Búzios</t>
  </si>
  <si>
    <t>Nova Friburgo</t>
  </si>
  <si>
    <t>Nova Iguaçu</t>
  </si>
  <si>
    <t>Paracambi</t>
  </si>
  <si>
    <t>Arraial do Cabo</t>
  </si>
  <si>
    <t>Paraíba do Sul</t>
  </si>
  <si>
    <t>Barra do Piraí</t>
  </si>
  <si>
    <t>Parati</t>
  </si>
  <si>
    <t>Barra Mansa</t>
  </si>
  <si>
    <t>Paty do Alferes</t>
  </si>
  <si>
    <t>Belford Roxo</t>
  </si>
  <si>
    <t>Petrópolis</t>
  </si>
  <si>
    <t>Bom Jardim</t>
  </si>
  <si>
    <t>Pinheiral</t>
  </si>
  <si>
    <t>Bom Jesus do Itabapoana</t>
  </si>
  <si>
    <t>Piraí</t>
  </si>
  <si>
    <t>Cabo Frio</t>
  </si>
  <si>
    <t>Porciúncula</t>
  </si>
  <si>
    <t>Cachoeiras de Macacu</t>
  </si>
  <si>
    <t>Porto Real</t>
  </si>
  <si>
    <t>Cambuci</t>
  </si>
  <si>
    <t>Quatis</t>
  </si>
  <si>
    <t>Campos dos Goytacazes</t>
  </si>
  <si>
    <t>Queimados</t>
  </si>
  <si>
    <t>Cantagalo</t>
  </si>
  <si>
    <t>Quissamã</t>
  </si>
  <si>
    <t>Carapebus</t>
  </si>
  <si>
    <t>Resende</t>
  </si>
  <si>
    <t>Cardoso Moreira</t>
  </si>
  <si>
    <t>Rio Bonito</t>
  </si>
  <si>
    <t>Carmo</t>
  </si>
  <si>
    <t>Rio Claro</t>
  </si>
  <si>
    <t>Casimiro de Abreu</t>
  </si>
  <si>
    <t>Rio das Flores</t>
  </si>
  <si>
    <t>Comendador Levy Gasparian</t>
  </si>
  <si>
    <t>Rio das Ostras</t>
  </si>
  <si>
    <t>Conceição de Macabu</t>
  </si>
  <si>
    <t>Rio de Janeiro</t>
  </si>
  <si>
    <t>Cordeiro</t>
  </si>
  <si>
    <t>Santa Maria Madalena</t>
  </si>
  <si>
    <t>Duas Barras</t>
  </si>
  <si>
    <t>Santo Antônio de Pádua</t>
  </si>
  <si>
    <t>Duque de Caxias</t>
  </si>
  <si>
    <t>São Fidelis</t>
  </si>
  <si>
    <t>Engenheiro Paulo de Frontin</t>
  </si>
  <si>
    <t>São Francisco de Itabapoana</t>
  </si>
  <si>
    <t>Guapimirim</t>
  </si>
  <si>
    <t>São Gonçalo</t>
  </si>
  <si>
    <t>Iguaba Grande</t>
  </si>
  <si>
    <t>São João da Barra</t>
  </si>
  <si>
    <t>Itaboraí</t>
  </si>
  <si>
    <t>São João de Meriti</t>
  </si>
  <si>
    <t>Itaguaí</t>
  </si>
  <si>
    <t>São José de Ubá</t>
  </si>
  <si>
    <t>Italva</t>
  </si>
  <si>
    <t>São José do Vale do Rio Preto</t>
  </si>
  <si>
    <t>Itaocara</t>
  </si>
  <si>
    <t>São Pedro da Aldeia</t>
  </si>
  <si>
    <t>Itaperuna</t>
  </si>
  <si>
    <t>São Sebastião do Alto</t>
  </si>
  <si>
    <t>Itatiaia</t>
  </si>
  <si>
    <t>Sapucaia</t>
  </si>
  <si>
    <t>Japeri</t>
  </si>
  <si>
    <t>Saquarema</t>
  </si>
  <si>
    <t>Laje do Muriaé</t>
  </si>
  <si>
    <t>Seropédica</t>
  </si>
  <si>
    <t>Macaé</t>
  </si>
  <si>
    <t>RAAPM</t>
  </si>
  <si>
    <t>Silva Jardim</t>
  </si>
  <si>
    <t>Macuco</t>
  </si>
  <si>
    <t>Sumidouro</t>
  </si>
  <si>
    <t>Magé</t>
  </si>
  <si>
    <t>Tanguá</t>
  </si>
  <si>
    <t>Mangaratiba</t>
  </si>
  <si>
    <t>Teresópolis</t>
  </si>
  <si>
    <t>Maricá</t>
  </si>
  <si>
    <t>Trajano de Morais</t>
  </si>
  <si>
    <t>Mendes</t>
  </si>
  <si>
    <t>Três Rios</t>
  </si>
  <si>
    <t>Mesquita</t>
  </si>
  <si>
    <t>Valença</t>
  </si>
  <si>
    <t>Miguel Pereira</t>
  </si>
  <si>
    <t>Miracema</t>
  </si>
  <si>
    <t>Vassouras</t>
  </si>
  <si>
    <t>Natividade</t>
  </si>
  <si>
    <t>Volta Redonda</t>
  </si>
  <si>
    <t>TOTAL DO ESTADO</t>
  </si>
  <si>
    <t>Fonte: CEPERJ</t>
  </si>
  <si>
    <t>Varre Sai</t>
  </si>
  <si>
    <t>Nota 1: As áreas foram calculadas por meio do software ArcMap, utilizando-se a Projeção Cônica Equivalente de Albers, em virtude de ser esta a projeção equivalente apropriada para tal finalidade, com os seguintes parâmetros para o Estado do Rio de Janeiro: Falso Leste: 500000; Falso Norte 7843839,70329; Meridiano Central -45,0; Paralelo padrão 1: 20,66666; Paralelo padrão 2: 23,33333; Latitude de origem: -19,5; Unidade: metro. O sistema de referência utilizado foi o Sistema de Referência Geocêntrico para as Américas (SIRGAS2000).
Nota 2: As linhas de limites foram demarcadas sobre ortofotos na escala de 1:25000, produzidas pelo IBGE e pela SEA e atualizadas até dezembro de 2018. Nota 3: Os limites dos municípios de Nova Iguaçu, Belford Roxo, Itaguaí, Seropédica, Armação dos Búzios e Cabo Frio estão em processo de decisão judicial.</t>
  </si>
  <si>
    <t>Área total dos municípios, dezembro de 2018</t>
  </si>
  <si>
    <t>Munícípio</t>
  </si>
  <si>
    <t>Federal</t>
  </si>
  <si>
    <t>Estadual</t>
  </si>
  <si>
    <t>Municipal</t>
  </si>
  <si>
    <t>Particular</t>
  </si>
  <si>
    <t>Quantidade de PAP -FEDERAL</t>
  </si>
  <si>
    <t>Quantidade de PAP - ESTADUAL</t>
  </si>
  <si>
    <t>QuantIdade de PAP - MUNICIPAL</t>
  </si>
  <si>
    <t>Quantidade de RPPN - Particular</t>
  </si>
  <si>
    <t>Total</t>
  </si>
  <si>
    <t>APERIBÉ</t>
  </si>
  <si>
    <t>ANGRA DOS REIS</t>
  </si>
  <si>
    <t>ARARUAMA</t>
  </si>
  <si>
    <t>AREAL</t>
  </si>
  <si>
    <t>ARRAIAL DO CABO</t>
  </si>
  <si>
    <t>ARMAÇÃO DOS BÚZIOS</t>
  </si>
  <si>
    <t>BARRA DO PIRAÍ</t>
  </si>
  <si>
    <t>BARRA MANSA</t>
  </si>
  <si>
    <t>CABO FRIO</t>
  </si>
  <si>
    <t>BOM JESUS DO ITABAPOANA</t>
  </si>
  <si>
    <t>BOM JARDIM</t>
  </si>
  <si>
    <t>BELFORD ROXO</t>
  </si>
  <si>
    <t>CACHOEIRAS DE MACACU</t>
  </si>
  <si>
    <t>CAMBUCI</t>
  </si>
  <si>
    <t>CAMPOS DOS GOYTACAZES</t>
  </si>
  <si>
    <t>CANTAGALO</t>
  </si>
  <si>
    <t>CARAPEBUS</t>
  </si>
  <si>
    <t>CARMO</t>
  </si>
  <si>
    <t>CARDOSO MOREIRA</t>
  </si>
  <si>
    <t>CASIMIRO DE ABREU</t>
  </si>
  <si>
    <t>COMENDADOR LEVY GASPARIAN</t>
  </si>
  <si>
    <t>DUAS BARRAS</t>
  </si>
  <si>
    <t>CORDEIRO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</si>
  <si>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</si>
  <si>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</si>
  <si>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</si>
  <si>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</si>
  <si>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</si>
  <si>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</si>
  <si>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</si>
  <si>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</si>
  <si>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</si>
  <si>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</si>
  <si>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</si>
  <si>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</si>
  <si>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</si>
  <si>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</si>
  <si>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</si>
  <si>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</si>
  <si>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</si>
  <si>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</si>
  <si>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</si>
  <si>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</si>
  <si>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</si>
  <si>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</si>
  <si>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</si>
  <si>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</si>
  <si>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</si>
  <si>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</si>
  <si>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</si>
  <si>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PARATI</t>
  </si>
  <si>
    <t>PATY DO ALFERES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</si>
  <si>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</si>
  <si>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</si>
  <si>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</si>
  <si>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</si>
  <si>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</si>
  <si>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</si>
  <si>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</si>
  <si>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</si>
  <si>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</si>
  <si>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</si>
  <si>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SANTA MARIA MADALENA</t>
  </si>
  <si>
    <t>RIO DE JANEIRO</t>
  </si>
  <si>
    <t>RIO DAS OSTRAS</t>
  </si>
  <si>
    <t>RIO DAS FLORES</t>
  </si>
  <si>
    <t>SANTO ANTÔNIO DE PÁDUA</t>
  </si>
  <si>
    <t>SÃO FIDELIS</t>
  </si>
  <si>
    <t>SÃO FRANCISCO DE ITABAPOANA</t>
  </si>
  <si>
    <t>SÃO GONÇALO</t>
  </si>
  <si>
    <t>SÃO JOÃO DA BARRA</t>
  </si>
  <si>
    <t>SÃO JOÃO DE MERITI</t>
  </si>
  <si>
    <t>SÃO JOSÉ DE UBÁ</t>
  </si>
  <si>
    <t>SÃO PEDRO DA ALDEIA</t>
  </si>
  <si>
    <t>SÃO JOSÉ DO VALE DO RIO PRETO</t>
  </si>
  <si>
    <t>SÃO SEBASTIÃO DO ALTO</t>
  </si>
  <si>
    <t>SAPUCAIA</t>
  </si>
  <si>
    <t>SAQUAREMA</t>
  </si>
  <si>
    <t>SEROPÉDICA</t>
  </si>
  <si>
    <t>SILVA JARDIM</t>
  </si>
  <si>
    <t>SUMIDOURO</t>
  </si>
  <si>
    <t>TANGUÁ</t>
  </si>
  <si>
    <t>TERESÓPOLIS</t>
  </si>
  <si>
    <t>TRAJANO DE MORAIS</t>
  </si>
  <si>
    <t>TRÊS RIOS</t>
  </si>
  <si>
    <t>VALENÇA</t>
  </si>
  <si>
    <t>VARRE-SAI</t>
  </si>
  <si>
    <t>Varre-Sai</t>
  </si>
  <si>
    <t>VASSOURAS</t>
  </si>
  <si>
    <t>VOLTA REDONDA</t>
  </si>
  <si>
    <t>CONCEIÇÃO DE MACABU</t>
  </si>
  <si>
    <t>Responsável</t>
  </si>
  <si>
    <t>Área (km²)</t>
  </si>
  <si>
    <t>PAP - Parcela de Área Protegida (em ha)</t>
  </si>
  <si>
    <t>ESFERA</t>
  </si>
  <si>
    <t>NOME DA UC</t>
  </si>
  <si>
    <t>NOME E MUNICIPIO</t>
  </si>
  <si>
    <t>CATEGORIA</t>
  </si>
  <si>
    <t>FI - 2020</t>
  </si>
  <si>
    <t>MUNICIPAL</t>
  </si>
  <si>
    <t>APA AERONAUTICA</t>
  </si>
  <si>
    <t>APA</t>
  </si>
  <si>
    <t>APA ALTO IGUACU</t>
  </si>
  <si>
    <t>APA ALTO IGUACU - Belford Roxo</t>
  </si>
  <si>
    <t>APA ALTO PIRAI</t>
  </si>
  <si>
    <t>APA ALTO PIRAI - Rio Claro</t>
  </si>
  <si>
    <t>APA AMBIENTAL SANTA FE</t>
  </si>
  <si>
    <t>APA AMBIENTAL SANTA FE - Três Rios</t>
  </si>
  <si>
    <t>APA ANDORINHAS</t>
  </si>
  <si>
    <t>APA AVELAR</t>
  </si>
  <si>
    <t>APA AVELAR - Paty do Alferes</t>
  </si>
  <si>
    <t>APA AZEDA-AZEDINHA</t>
  </si>
  <si>
    <t>APA AZEDA-AZEDINHA - Armação dos Búzios</t>
  </si>
  <si>
    <t>APA BACIA DO RIO JAPUIBA</t>
  </si>
  <si>
    <t>APA BACIA DO RIO JAPUIBA - Angra dos Reis</t>
  </si>
  <si>
    <t>ESTADUAL</t>
  </si>
  <si>
    <t>APA BACIA DOS FRADES</t>
  </si>
  <si>
    <t>APA BACIA DOS FRADES - Teresópolis</t>
  </si>
  <si>
    <t>Paraty</t>
  </si>
  <si>
    <t>APA BAIA DE PARATY</t>
  </si>
  <si>
    <t>APA BAIA DE PARATY - Paraty</t>
  </si>
  <si>
    <t>APA BEMPOSTA</t>
  </si>
  <si>
    <t>APA BEMPOSTA - Três Rios</t>
  </si>
  <si>
    <t>APA CALCADINHO</t>
  </si>
  <si>
    <t>APA CALCADINHO - Sapucaia</t>
  </si>
  <si>
    <t>APA CAMBRAIA</t>
  </si>
  <si>
    <t>APA CAMBRAIA - Seropédica</t>
  </si>
  <si>
    <t>APA CARAPIA</t>
  </si>
  <si>
    <t>APA CARAPIA - Quatis</t>
  </si>
  <si>
    <t>APA CATUMBI</t>
  </si>
  <si>
    <t>APA CEHAB</t>
  </si>
  <si>
    <t>APA CEHAB - São João da Barra</t>
  </si>
  <si>
    <t>APA CONCEICAO</t>
  </si>
  <si>
    <t>APA CONCEICAO - Sapucaia</t>
  </si>
  <si>
    <t>APA DA AGUA ESCONDIDA</t>
  </si>
  <si>
    <t>APA DA BACIA DO RIO MACACU</t>
  </si>
  <si>
    <t>APA DA BACIA DO RIO MACACU - Cachoeiras de Macacu</t>
  </si>
  <si>
    <t>APA DA BACIA DO RIO MACACU - Guapimirim</t>
  </si>
  <si>
    <t>APA DA BACIA DO RIO MACACU - Itaboraí</t>
  </si>
  <si>
    <t>FEDERAL</t>
  </si>
  <si>
    <t>APA DA BACIA DO RIO SÃO  JOÃO - MICO LEAO DOURADO</t>
  </si>
  <si>
    <t>APA DA BAIA DE SEPETIBA</t>
  </si>
  <si>
    <t>APA DA BAIA DE SEPETIBA - Rio de Janeiro</t>
  </si>
  <si>
    <t>APA DA CACHOEIRA DA FUMACA</t>
  </si>
  <si>
    <t>APA DA CACHOEIRA DA FUMACA - Bom Jesus do Itabapoana</t>
  </si>
  <si>
    <t>APA DA CARAPEBA BOA</t>
  </si>
  <si>
    <t>APA DA CARAPEBA BOA - Carapebus</t>
  </si>
  <si>
    <t>APA DA FAZENDA DA TAQUARA</t>
  </si>
  <si>
    <t>APA DA FAZENDA DA TAQUARA - Rio de Janeiro</t>
  </si>
  <si>
    <t>APA DA FAZENDINHA DA PENHA</t>
  </si>
  <si>
    <t>APA DA FAZENDINHA DA PENHA - Rio de Janeiro</t>
  </si>
  <si>
    <t>APA DA LAGOA DA RIBEIRA</t>
  </si>
  <si>
    <t>APA DA LAGOA DA RIBEIRA - Quissamã</t>
  </si>
  <si>
    <t>APA DA LAGOA DO IRIRY</t>
  </si>
  <si>
    <t>APA DA LAGOA DO IRIRY - Rio das Ostras</t>
  </si>
  <si>
    <t>APA DA MATA DO POSTO ZOOTECNICO</t>
  </si>
  <si>
    <t>APA DA MATA DO POSTO ZOOTECNICO - Cordeiro</t>
  </si>
  <si>
    <t>APA DA ORLA MARITIMA</t>
  </si>
  <si>
    <t>APA DA ORLA MARITIMA - Rio de Janeiro</t>
  </si>
  <si>
    <t>APA DA PAISAGEM E AREAL DO PONTAL</t>
  </si>
  <si>
    <t>APA DA PAISAGEM E AREAL DO PONTAL - Rio de Janeiro</t>
  </si>
  <si>
    <t>APA DA PEDRA BRANCA</t>
  </si>
  <si>
    <t>APA DA PEDRA BRANCA - Rio de Janeiro</t>
  </si>
  <si>
    <t>APA DA PERDICAO</t>
  </si>
  <si>
    <t>APA DA PERDICAO - Porciúncula</t>
  </si>
  <si>
    <t>APA DA PRAINHA</t>
  </si>
  <si>
    <t>APA DA PRAINHA - Rio de Janeiro</t>
  </si>
  <si>
    <t>APA DA REGIAO SERRANA DE PETROPOLIS</t>
  </si>
  <si>
    <t>APA DA SERRA DA CAPOEIRA GRANDE</t>
  </si>
  <si>
    <t>APA DA SERRA DA CAPOEIRA GRANDE - Rio de Janeiro</t>
  </si>
  <si>
    <t>APA DA SERRA DE SAPIATIBA</t>
  </si>
  <si>
    <t>APA DA SERRA DE SAPIATIBA - Iguaba Grande</t>
  </si>
  <si>
    <t>APA DA SERRA DE SAPIATIBA - São Pedro da Aldeia</t>
  </si>
  <si>
    <t>APA DA SERRINHA DO ALAMBARI</t>
  </si>
  <si>
    <t>APA DA SERRINHA DO ALAMBARI - Resende</t>
  </si>
  <si>
    <t>APA DAS ANDORINHAS</t>
  </si>
  <si>
    <t>APA DAS ANDORINHAS - Iguaba Grande</t>
  </si>
  <si>
    <t>APA DAS BRISAS</t>
  </si>
  <si>
    <t>APA DAS BRISAS - Rio de Janeiro</t>
  </si>
  <si>
    <t>APA DAS ESTÂNCIAS DE PENDOTIBA</t>
  </si>
  <si>
    <t>APA DAS ESTÂNCIAS DE PENDOTIBA - São Gonçalo</t>
  </si>
  <si>
    <t>APA DAS FONTES</t>
  </si>
  <si>
    <t>APA DAS FONTES - Queimados</t>
  </si>
  <si>
    <t>APA DAS LAGUNAS E FLORESTAS DE NITEROI</t>
  </si>
  <si>
    <t>APA DAS LAGUNAS E FLORESTAS DE NITEROI - Niterói</t>
  </si>
  <si>
    <t>APA DAS PONTAS DE COPACABANA E ARPOADOR</t>
  </si>
  <si>
    <t>APA DAS PONTAS DE COPACABANA E ARPOADOR - Rio de Janeiro</t>
  </si>
  <si>
    <t>APA DAS SERRAS DO MATO GROSSO – TINGUI – CASTELHANAS</t>
  </si>
  <si>
    <t>APA DAS SERRAS DO MATO GROSSO – TINGUI – CASTELHANAS - Saquarema</t>
  </si>
  <si>
    <t>APA DAS SERRAS DOS PRETOS FORROS</t>
  </si>
  <si>
    <t>APA DAS SERRAS DOS PRETOS FORROS - Rio de Janeiro</t>
  </si>
  <si>
    <t>APA DAS TABEBUIAS</t>
  </si>
  <si>
    <t>APA DAS TABEBUIAS - Rio de Janeiro</t>
  </si>
  <si>
    <t>APA DE CAIRUCU</t>
  </si>
  <si>
    <t>APA DE CAIRUCU - Paraty</t>
  </si>
  <si>
    <t>APA DE ENGENHEIRO PASSOS</t>
  </si>
  <si>
    <t>APA DE ENGENHEIRO PASSOS - Resende</t>
  </si>
  <si>
    <t>APA DE GRUMARI</t>
  </si>
  <si>
    <t>APA DE GRUMARI - Rio de Janeiro</t>
  </si>
  <si>
    <t>APA DE GUAPIMIRIM</t>
  </si>
  <si>
    <t>APA DE GUAPIMIRIM - Guapimirim</t>
  </si>
  <si>
    <t>APA DE GUAPIMIRIM - Itaboraí</t>
  </si>
  <si>
    <t>APA DE GUAPIMIRIM - Magé</t>
  </si>
  <si>
    <t>APA DE GUAPIMIRIM - São Gonçalo</t>
  </si>
  <si>
    <t>APA DE IGARAPIAPUNHA</t>
  </si>
  <si>
    <t>APA DE IGARAPIAPUNHA - Iguaba Grande</t>
  </si>
  <si>
    <t>APA DE ITAOCA</t>
  </si>
  <si>
    <t>APA DE ITAOCA - São Gonçalo</t>
  </si>
  <si>
    <t>APA DE MACAE DE CIMA</t>
  </si>
  <si>
    <t>APA EST DE MACAE DE CIMA</t>
  </si>
  <si>
    <t>APA EST DE MACAE DE CIMA - Nova Friburgo</t>
  </si>
  <si>
    <t>Trajano de Moraes</t>
  </si>
  <si>
    <t>APA DE MANGARATIBA</t>
  </si>
  <si>
    <t>APA DE MARAPENDI</t>
  </si>
  <si>
    <t>APA DE MARICA</t>
  </si>
  <si>
    <t>APA DE MARICA - Maricá</t>
  </si>
  <si>
    <t>APA DE MASSAMBABA</t>
  </si>
  <si>
    <t>APA DE MASSAMBABA - Araruama</t>
  </si>
  <si>
    <t>APA DE MASSAMBABA - Arraial do Cabo</t>
  </si>
  <si>
    <t>APA DE MASSAMBABA - Saquarema</t>
  </si>
  <si>
    <t>APA DE PETROPOLIS</t>
  </si>
  <si>
    <t>APA DE SACOPA</t>
  </si>
  <si>
    <t>APA DE SACOPA - Rio de Janeiro</t>
  </si>
  <si>
    <t>APA DE SANTA TERESA</t>
  </si>
  <si>
    <t>APA DE SANTA TERESA - Rio de Janeiro</t>
  </si>
  <si>
    <t>APA DE TRÊS PICOS</t>
  </si>
  <si>
    <t>APA DE TRÊS PICOS - Nova Friburgo</t>
  </si>
  <si>
    <t>APA DO ALTO DO GAIA</t>
  </si>
  <si>
    <t>APA DO ALTO DO GAIA - São Gonçalo</t>
  </si>
  <si>
    <t>APA DO ALTO IGUACU</t>
  </si>
  <si>
    <t>APA DO ALTO IGUACU - Belford Roxo</t>
  </si>
  <si>
    <t>APA DO ALTO IGUACU - Duque de Caxias</t>
  </si>
  <si>
    <t>APA DO ALTO IGUACU - Nova Iguaçu</t>
  </si>
  <si>
    <t>APA DO ALTO RIO MACABU</t>
  </si>
  <si>
    <t>APA DO ALTO RIO MACABU - Trajano de Moraes</t>
  </si>
  <si>
    <t>APA DO BAIRRO DA FREGUESIA</t>
  </si>
  <si>
    <t>APA DO BAIRRO DA FREGUESIA - Rio de Janeiro</t>
  </si>
  <si>
    <t>APA DO CARMO</t>
  </si>
  <si>
    <t>APA DO CARMO - Queimados</t>
  </si>
  <si>
    <t>APA DO ENGENHO PEQUENO</t>
  </si>
  <si>
    <t>APA DO ENGENHO PEQUENO - São Gonçalo</t>
  </si>
  <si>
    <t>APA DO ENTORNO DA CICUTA</t>
  </si>
  <si>
    <t>APA DO ENTORNO DA CICUTA - Barra Mansa</t>
  </si>
  <si>
    <t>APA DO GERICINO MENDANHA</t>
  </si>
  <si>
    <t>APA DO GERICINO MENDANHA - Mesquita</t>
  </si>
  <si>
    <t>APA DO GERICINO MENDANHA - Nova Iguaçu</t>
  </si>
  <si>
    <t>APA DO GERICINO MENDANHA - Rio de Janeiro</t>
  </si>
  <si>
    <t>APA DO GOVERNO</t>
  </si>
  <si>
    <t>APA DO GOVERNO - Iguaba Grande</t>
  </si>
  <si>
    <t>APA DO JARDIM SANTO ANTONIO</t>
  </si>
  <si>
    <t>APA DO JARDIM SANTO ANTONIO - São João de Meriti</t>
  </si>
  <si>
    <t>APA DO LIVRAMENTO</t>
  </si>
  <si>
    <t>APA DO MANANCIAL - Cordeiro</t>
  </si>
  <si>
    <t>APA DO MORRO DA CABLOCA</t>
  </si>
  <si>
    <t>APA DO MORRO DA CABLOCA - Arraial do Cabo</t>
  </si>
  <si>
    <t>APA DO MORRO DA SAUDADE</t>
  </si>
  <si>
    <t>APA DO MORRO DA SAUDADE - Rio de Janeiro</t>
  </si>
  <si>
    <t>APA DO MORRO DA VIUVA</t>
  </si>
  <si>
    <t>APA DO MORRO DA VIUVA - Rio de Janeiro</t>
  </si>
  <si>
    <t>APA DO MORRO DO CACHAMBI</t>
  </si>
  <si>
    <t>APA DO MORRO DO CACHAMBI - Rio de Janeiro</t>
  </si>
  <si>
    <t>APA DO MORRO DO GRAGOATA</t>
  </si>
  <si>
    <t>APA DO MORRO DO GRAGOATA - Niterói</t>
  </si>
  <si>
    <t>APA DO MORRO DO MORCEGO, FORTALEZA DE SANTA CRUZ E DOS FORTES DO PICO E DO RIO BRANCO</t>
  </si>
  <si>
    <t>APA DO MORRO DO MORCEGO, FORTALEZA DE SANTA CRUZ E DOS FORTES DO PICO E DO RIO BRANCO - Niterói</t>
  </si>
  <si>
    <t>APA DO MORRO DO SILVERIO</t>
  </si>
  <si>
    <t>APA DO MORRO DO SILVERIO - Rio de Janeiro</t>
  </si>
  <si>
    <t>APA DO MORRO DO VALQUEIRE</t>
  </si>
  <si>
    <t>APA DO MORRO DO VALQUEIRE - Rio de Janeiro</t>
  </si>
  <si>
    <t>APA DO MORRO DOS CABRITOS</t>
  </si>
  <si>
    <t>APA DO MORRO DOS CABRITOS - Rio de Janeiro</t>
  </si>
  <si>
    <t>APA DO MORROS DA BABILONIA E SÃO  JOAO</t>
  </si>
  <si>
    <t>APA DO PARQUE FLORESTAL MUNICIPAL</t>
  </si>
  <si>
    <t>APA DO PARQUE FLORESTAL MUNICIPAL - Barra do Piraí</t>
  </si>
  <si>
    <t>APA DO PARQUE VITORIA</t>
  </si>
  <si>
    <t>APA DO PARQUE VITORIA - São João de Meriti</t>
  </si>
  <si>
    <t>APA DO PAU  BRASIL</t>
  </si>
  <si>
    <t>APA DO PAU BRASIL</t>
  </si>
  <si>
    <t>APA DO PAU BRASIL - Armação dos Búzios</t>
  </si>
  <si>
    <t>APA DO PERO</t>
  </si>
  <si>
    <t>APA DO PERO - Iguaba Grande</t>
  </si>
  <si>
    <t>APA DO PICO DA CALEDONIA</t>
  </si>
  <si>
    <t>APA DO PICO DA CALEDONIA - Nova Friburgo</t>
  </si>
  <si>
    <t>APA DO PROCURA - Conceição de Macabu</t>
  </si>
  <si>
    <t>APA DO RECANTO DAS PALMEIRAS</t>
  </si>
  <si>
    <t>APA DO RECANTO DAS PALMEIRAS - Cordeiro</t>
  </si>
  <si>
    <t>APA DO RIO BONITO</t>
  </si>
  <si>
    <t>APA DO RIO GUANDU</t>
  </si>
  <si>
    <t>APA DO RIO GUANDU - Japeri</t>
  </si>
  <si>
    <t>APA DO SACO DE COROA GRANDE</t>
  </si>
  <si>
    <t>APA DO SACO DE COROA GRANDE - Itaguaí</t>
  </si>
  <si>
    <t>APA DO SANA</t>
  </si>
  <si>
    <t>APA DO SANA - Macaé</t>
  </si>
  <si>
    <t>APA DO TRIUNFO</t>
  </si>
  <si>
    <t>APA DO TRIUNFO - Natividade</t>
  </si>
  <si>
    <t>APA DO VARZEA COUNTRY CLUBE</t>
  </si>
  <si>
    <t>APA DO VARZEA COUNTRY CLUBE - Rio de Janeiro</t>
  </si>
  <si>
    <t>APA DOS CANELLAS</t>
  </si>
  <si>
    <t>APA DOS CANELLAS - Iguaba Grande</t>
  </si>
  <si>
    <t>APA DOS GUIMARAES</t>
  </si>
  <si>
    <t>APA DOS GUIMARAES - Iguaba Grande</t>
  </si>
  <si>
    <t>APA DOS MORRO DO LEME E URUBU</t>
  </si>
  <si>
    <t>APA DOS MORRO DO LEME E URUBU - Rio de Janeiro</t>
  </si>
  <si>
    <t>APA EMBOABAS</t>
  </si>
  <si>
    <t>APA EMBOABAS - Sapucaia</t>
  </si>
  <si>
    <t>APA ESPERANCINHA</t>
  </si>
  <si>
    <t>APA ESTRELA</t>
  </si>
  <si>
    <t>APA ESTRELA - Magé</t>
  </si>
  <si>
    <t>APA FABRICA</t>
  </si>
  <si>
    <t>APA FÁBRICA - Comendador Levy Gasparian</t>
  </si>
  <si>
    <t>APA FLORESTA DO CAFUNDO</t>
  </si>
  <si>
    <t>APA FLORESTA DO CAFUNDO - Barra Mansa</t>
  </si>
  <si>
    <t>APA FLUVIAL</t>
  </si>
  <si>
    <t>APA FLUVIAL - Porto Real</t>
  </si>
  <si>
    <t>APA FONSECA ALMEIDA</t>
  </si>
  <si>
    <t>APA GROTAO</t>
  </si>
  <si>
    <t>APA GROTAO - Comendador Levy Gasparian</t>
  </si>
  <si>
    <t>APA GUAIBA GUAIBINHA</t>
  </si>
  <si>
    <t>APA GUAIBA GUAIBINHA - Mangaratiba</t>
  </si>
  <si>
    <t>APA GUANDU</t>
  </si>
  <si>
    <t>APA GUANDU - Engenheiro Paulo de Frontin</t>
  </si>
  <si>
    <t>APA GUANDU - Japeri</t>
  </si>
  <si>
    <t>APA GUANDU - Miguel Pereira</t>
  </si>
  <si>
    <t>APA GUANDU - Nova Iguaçu</t>
  </si>
  <si>
    <t>APA GUANDU - Paracambi</t>
  </si>
  <si>
    <t>APA GUANDU - Piraí</t>
  </si>
  <si>
    <t>APA GUANDU - Queimados</t>
  </si>
  <si>
    <t>APA GUANDU - Seropédica</t>
  </si>
  <si>
    <t>APA GUANDU - Vassouras</t>
  </si>
  <si>
    <t>APA GUANDU JACATIRAO</t>
  </si>
  <si>
    <t>APA GUANDU JACATIRAO - Queimados</t>
  </si>
  <si>
    <t>APA GUANDU-ACU</t>
  </si>
  <si>
    <t>APA GUANDU-ACU - Nova Iguaçu</t>
  </si>
  <si>
    <t>APA GUAPI-GUAPIACU</t>
  </si>
  <si>
    <t>APA GUAPI-GUAPIAÇU - Guapimirim</t>
  </si>
  <si>
    <t>APA GULF</t>
  </si>
  <si>
    <t>APA GULF - Comendador Levy Gasparian</t>
  </si>
  <si>
    <t>APA ITAGUAI ITINGUSSU ESPIGAO TAQUARA</t>
  </si>
  <si>
    <t>APA ITAGUAI ITINGUSSU ESPIGAO TAQUARA - Itaguaí</t>
  </si>
  <si>
    <t>APA JACERUBA</t>
  </si>
  <si>
    <t>APA JACERUBA - Nova Iguaçu</t>
  </si>
  <si>
    <t>Campos Dos Goytacazes</t>
  </si>
  <si>
    <t>APA LAGAMAR</t>
  </si>
  <si>
    <t>APA LAGAMAR - Campos Dos Goytacazes</t>
  </si>
  <si>
    <t>APA LAGO DO BARRO VERMELHO</t>
  </si>
  <si>
    <t>APA LAGO DO BARRO VERMELHO - Belford Roxo</t>
  </si>
  <si>
    <t>APA LAGO DO CACA E PESCA</t>
  </si>
  <si>
    <t>APA LAGO DO CACA E PESCA - Três Rios</t>
  </si>
  <si>
    <t>APA LAGOA DE CIMA</t>
  </si>
  <si>
    <t>APA LAGOA MORRO GRANDE - Areal</t>
  </si>
  <si>
    <t>APA LAMEIRAO - GOIABAL</t>
  </si>
  <si>
    <t>APA LAMEIRAO - GOIABAL - Paty do Alferes</t>
  </si>
  <si>
    <t>APA LIMOEIRO</t>
  </si>
  <si>
    <t>APA LIMOEIRO - São João de Meriti</t>
  </si>
  <si>
    <t>APA LUIS BENTO</t>
  </si>
  <si>
    <t>APA MANGUE DE PEDRAS</t>
  </si>
  <si>
    <t>APA MANGUE DE PEDRAS - Armação dos Búzios</t>
  </si>
  <si>
    <t>APA MARAVILHA</t>
  </si>
  <si>
    <t>APA MARAVILHA - Paty do Alferes</t>
  </si>
  <si>
    <t>APA MARAVILHA - São José do Vale do Rio Preto</t>
  </si>
  <si>
    <t>APA MARINHA BOTO CINZA</t>
  </si>
  <si>
    <t>APA MARINHA BOTO CINZA - Mangaratiba</t>
  </si>
  <si>
    <t>APA MARINHA DE ARMACAO DE BUZIOS - Armação dos Búzios</t>
  </si>
  <si>
    <t>APA MENDES</t>
  </si>
  <si>
    <t>APA MENDES - Mendes</t>
  </si>
  <si>
    <t>APA MIRACEMA</t>
  </si>
  <si>
    <t>APA MIRACEMA - Miracema</t>
  </si>
  <si>
    <t>APA MONTE DA FE</t>
  </si>
  <si>
    <t>APA MONTE DA FE - Queimados</t>
  </si>
  <si>
    <t>APA MONTE SERRAT</t>
  </si>
  <si>
    <t>APA MOREIRAS</t>
  </si>
  <si>
    <t>APA MOREIRAS - Sapucaia</t>
  </si>
  <si>
    <t>APA MORRO AGUDO</t>
  </si>
  <si>
    <t>APA MORRO AGUDO - Nova Iguaçu</t>
  </si>
  <si>
    <t>APA MORRO DA BOA VISTA</t>
  </si>
  <si>
    <t>APA MORRO DA BOA VISTA - Araruama</t>
  </si>
  <si>
    <t>APA MORRO DE IGARAPIAPUNHA</t>
  </si>
  <si>
    <t>APA MORRO DE IGARAPIAPUNHA - Araruama</t>
  </si>
  <si>
    <t>APA MUNICIPAL DA SERRA DA BOLIVIA</t>
  </si>
  <si>
    <t>APA MUNICIPAL DA SERRA DA BOLIVIA - Aperibé</t>
  </si>
  <si>
    <t>APA MUNICIPAL DE ARRAIAL DO CABO</t>
  </si>
  <si>
    <t>APA MUNICIPAL DE ARRAIAL DO CABO - Arraial do Cabo</t>
  </si>
  <si>
    <t>APA MUNICIPAL DO MORRO DE SANTANA</t>
  </si>
  <si>
    <t>APA MUNICIPAL HORTO LUIZ GONZAGA DE MACEDO</t>
  </si>
  <si>
    <t>APA MUNICIPAL HORTO LUIZ GONZAGA DE MACEDO - Queimados</t>
  </si>
  <si>
    <t>APA MUNICIPAL JACATIRAO</t>
  </si>
  <si>
    <t>APA MUNICIPAL JACATIRAO - Queimados</t>
  </si>
  <si>
    <t>APA MUNICIPAL MESQUITA</t>
  </si>
  <si>
    <t>APA MUNICIPAL MESQUITA - Mesquita</t>
  </si>
  <si>
    <t>APA MUNICIPAL SERRA DO SAMBE</t>
  </si>
  <si>
    <t>APA MUNICIPAL SERRA DO SAMBE - Rio Bonito</t>
  </si>
  <si>
    <t>APA N.S APARECIDA</t>
  </si>
  <si>
    <t>APA N.S APARECIDA - Sapucaia</t>
  </si>
  <si>
    <t>APA N.S SANTANA</t>
  </si>
  <si>
    <t>APA N.S SANTANA - Sapucaia</t>
  </si>
  <si>
    <t>APA NORMANDIA</t>
  </si>
  <si>
    <t>APA NORMANDIA - Japeri</t>
  </si>
  <si>
    <t>APA PAISAGEM CARIOCA</t>
  </si>
  <si>
    <t>APA PAISAGEM CARIOCA - Rio de Janeiro</t>
  </si>
  <si>
    <t>APA PALMARES</t>
  </si>
  <si>
    <t>APA PALMARES - Paty do Alferes</t>
  </si>
  <si>
    <t>APA PEDRA DE AMOLAR</t>
  </si>
  <si>
    <t>APA PEDRA DE AMOLAR - Sapucaia</t>
  </si>
  <si>
    <t>APA PEDRA LISA</t>
  </si>
  <si>
    <t>APA PEDRA LISA - Japeri</t>
  </si>
  <si>
    <t>APA PEDREIRA DA PRATA</t>
  </si>
  <si>
    <t>APA PEDREIRA DA PRATA - Carmo</t>
  </si>
  <si>
    <t>APA PENEDO</t>
  </si>
  <si>
    <t>APA PENEDO - Itatiaia</t>
  </si>
  <si>
    <t>APA PICO DA BANDEIRA</t>
  </si>
  <si>
    <t>APA PICO DA BANDEIRA - Belford Roxo</t>
  </si>
  <si>
    <t>APA PICO DA CORAGEM</t>
  </si>
  <si>
    <t>APA PICO DA CORAGEM - Japeri</t>
  </si>
  <si>
    <t>APA POSSE/GUARITA</t>
  </si>
  <si>
    <t>APA POSSE/GUARITA - Nova Iguaçu</t>
  </si>
  <si>
    <t>APA PREGUICA DE COLEIRA</t>
  </si>
  <si>
    <t>APA PREGUICA DE COLEIRA - Natividade</t>
  </si>
  <si>
    <t>APA PROF. MIGUEL PEREIRA</t>
  </si>
  <si>
    <t>APA PROF. MIGUEL PEREIRA - Miguel Pereira</t>
  </si>
  <si>
    <t>APA QUILOMBO</t>
  </si>
  <si>
    <t>APA QUILOMBO - Sapucaia</t>
  </si>
  <si>
    <t>APA RAINHA DAS AGUAS</t>
  </si>
  <si>
    <t>APA RAINHA DAS AGUAS - Paraíba do Sul</t>
  </si>
  <si>
    <t>APA RAPOSO</t>
  </si>
  <si>
    <t>APA RAPOSO - Itaperuna</t>
  </si>
  <si>
    <t>APA RETIRO</t>
  </si>
  <si>
    <t>APA RETIRO - Nova Iguaçu</t>
  </si>
  <si>
    <t>São Fidélis</t>
  </si>
  <si>
    <t>APA RIO DO COLEGIO</t>
  </si>
  <si>
    <t>APA RIO DO COLEGIO - São Fidélis</t>
  </si>
  <si>
    <t>APA RIO D'OURO</t>
  </si>
  <si>
    <t>APA RIO D'OURO - Nova Iguaçu</t>
  </si>
  <si>
    <t>APA RIO SANTANA</t>
  </si>
  <si>
    <t>APA RIO SANTANA - Miguel Pereira</t>
  </si>
  <si>
    <t>APA SANTA BARBARA</t>
  </si>
  <si>
    <t>APA SANTA BARBARA - Sapucaia</t>
  </si>
  <si>
    <t>APA SANTA FE</t>
  </si>
  <si>
    <t>APA SANTA FE - Carmo</t>
  </si>
  <si>
    <t>APA SANTO ANTONIO</t>
  </si>
  <si>
    <t>APA SANTO ANTONIO - Sapucaia</t>
  </si>
  <si>
    <t>APA SÃO  DOMINGOS</t>
  </si>
  <si>
    <t>APA SÃO  JOSE</t>
  </si>
  <si>
    <t>APA SEPETIBA II</t>
  </si>
  <si>
    <t>APA SEPETIBA II - Rio de Janeiro</t>
  </si>
  <si>
    <t>APA SERRA DA MANTIQUEIRA</t>
  </si>
  <si>
    <t>APA SERRA DA MANTIQUEIRA - Itatiaia</t>
  </si>
  <si>
    <t>APA SERRA DA MANTIQUEIRA - Resende</t>
  </si>
  <si>
    <t>APA SERRA DO ITAOCA</t>
  </si>
  <si>
    <t>APA SERRA RIO BONITO</t>
  </si>
  <si>
    <t>APA SERRAS DE MARICA</t>
  </si>
  <si>
    <t>APA SERRAS DE MARICA - Maricá</t>
  </si>
  <si>
    <t>APA SIMAPA</t>
  </si>
  <si>
    <t>APA SIMAPA - Niterói</t>
  </si>
  <si>
    <t>APA SURUI - APA SURUI</t>
  </si>
  <si>
    <t>APA TAMOIOS</t>
  </si>
  <si>
    <t>APA TAMOIOS - Angra dos Reis</t>
  </si>
  <si>
    <t>APA TINGUA</t>
  </si>
  <si>
    <t>APA TINGUÁ - Nova Iguaçu</t>
  </si>
  <si>
    <t>APA TINGUAZINHO</t>
  </si>
  <si>
    <t>APA TINGUAZINHO - Nova Iguaçu</t>
  </si>
  <si>
    <t>APA USINA</t>
  </si>
  <si>
    <t>APA USINA - Carmo</t>
  </si>
  <si>
    <t>APA VALE DO FAGUNDES - Areal</t>
  </si>
  <si>
    <t>APA VALE DO MORRO DA TORRE</t>
  </si>
  <si>
    <t>APA VALE DO MORRO DA TORRE - Três Rios</t>
  </si>
  <si>
    <t>APA VALE DO OURO</t>
  </si>
  <si>
    <t>APA VALE DO OURO - Queimados</t>
  </si>
  <si>
    <t>APA VALE DO PIABANHA</t>
  </si>
  <si>
    <t>APA VALE DO PIABANHA - Areal</t>
  </si>
  <si>
    <t>AREA DE PROTECAO AMBIENTAL DO ALTO DO RIO NEGRO - Duas Barras</t>
  </si>
  <si>
    <t>AREA DE PROTECAO AMBIENTAL DO ALTO DO RIO RESENDE</t>
  </si>
  <si>
    <t>AREA DE PROTECAO AMBIENTAL DO ALTO DO RIO RESENDE - Duas Barras</t>
  </si>
  <si>
    <t>ARIE ARCOZELO</t>
  </si>
  <si>
    <t>ARIE ARCOZELO - Paty do Alferes</t>
  </si>
  <si>
    <t>ARIE</t>
  </si>
  <si>
    <t>ARIE CACHOEIRA DO ESPRAIADO</t>
  </si>
  <si>
    <t>ARIE CITROLÂNDIA</t>
  </si>
  <si>
    <t>ARIE CITROLÂNDIA - Guapimirim</t>
  </si>
  <si>
    <t>ARIE DAS MARITACAS</t>
  </si>
  <si>
    <t>ARIE DAS MARITACAS - Japeri</t>
  </si>
  <si>
    <t>ARIE DE ITAPEBUSSUS</t>
  </si>
  <si>
    <t>ARIE DE ITAPEBUSSUS - Rio das Ostras</t>
  </si>
  <si>
    <t>ARIE DO CITROPOLIS</t>
  </si>
  <si>
    <t>ARIE DO CITROPOLIS - Japeri</t>
  </si>
  <si>
    <t>ARIE DO MORRO DO MIRANDA</t>
  </si>
  <si>
    <t>ARIE DO MORRO DO MIRANDA - Arraial do Cabo</t>
  </si>
  <si>
    <t>ARIE DO MORRO DO TELEGRAFO</t>
  </si>
  <si>
    <t>ARIE DO MORRO DO TELÉGRAFO - Arraial do Cabo</t>
  </si>
  <si>
    <t>ARIE DO MORRO DO VIGIA</t>
  </si>
  <si>
    <t>ARIE DO MORRO DO VIGIA - Arraial do Cabo</t>
  </si>
  <si>
    <t>ARIE DO SÃO  HENRY</t>
  </si>
  <si>
    <t>ARIE FLORESTA DA CICUTA</t>
  </si>
  <si>
    <t>ARIE FLORESTA DA CICUTA - Barra Mansa</t>
  </si>
  <si>
    <t>ARIE FLORESTA DA CICUTA - Volta Redonda</t>
  </si>
  <si>
    <t>ARIE FORMIGUEIRO - DO - LITERAL</t>
  </si>
  <si>
    <t>ARIE FORMIGUEIRO - DO - LITERAL - Saquarema</t>
  </si>
  <si>
    <t>ARIE ILHA DE CATAGUAS</t>
  </si>
  <si>
    <t>ARIE ILHA DE CATAGUAS - Angra dos Reis</t>
  </si>
  <si>
    <t>ARIE ILHAS DO PARAIBA DO SUL</t>
  </si>
  <si>
    <t>ARIE ILHAS DO PARAIBA DO SUL - Barra Mansa</t>
  </si>
  <si>
    <t>ARIE PONTA DA MASSAMBABA</t>
  </si>
  <si>
    <t>ARIE PONTA DA MASSAMBABA - Arraial do Cabo</t>
  </si>
  <si>
    <t>ARIE RESTINGA VIVA</t>
  </si>
  <si>
    <t>ARIE RESTINGA VIVA - Araruama</t>
  </si>
  <si>
    <t>ARIE SÃO  CONRADO</t>
  </si>
  <si>
    <t>ESEC DA GUANABARA</t>
  </si>
  <si>
    <t>ESEC DA GUANABARA - Guapimirim</t>
  </si>
  <si>
    <t>ESEC</t>
  </si>
  <si>
    <t>ESEC DA GUANABARA - Itaboraí</t>
  </si>
  <si>
    <t>ESEC DA GUANABARA - São Gonçalo</t>
  </si>
  <si>
    <t>ESEC DO MONTE CRISTO</t>
  </si>
  <si>
    <t>ESEC DO MONTE CRISTO - Conceição de Macabu</t>
  </si>
  <si>
    <t>São Francisco do Itabapoana</t>
  </si>
  <si>
    <t>ESEC GUAXINDIBA</t>
  </si>
  <si>
    <t>ESEC GUAXINDIBA - São Francisco do Itabapoana</t>
  </si>
  <si>
    <t>ESEC MONTE DAS FLORES</t>
  </si>
  <si>
    <t>ESEC MONTE DAS FLORES - São José do Vale do Rio Preto</t>
  </si>
  <si>
    <t>ESEC TAMOIOS</t>
  </si>
  <si>
    <t>ESEC TAMOIOS - Angra dos Reis</t>
  </si>
  <si>
    <t>ESEC TAMOIOS - Paraty</t>
  </si>
  <si>
    <t>FLOE JOSÉ ZAGO</t>
  </si>
  <si>
    <t>FLOE JOSÉ ZAGO - Trajano de Moraes</t>
  </si>
  <si>
    <t>FLO</t>
  </si>
  <si>
    <t>FLONA DE MARIO XAVIER</t>
  </si>
  <si>
    <t>FLONA DE MARIO XAVIER - Seropédica</t>
  </si>
  <si>
    <t>FLORESTA MUNICIPAL DE RIO DAS FLORES</t>
  </si>
  <si>
    <t>FLOM DE RIO DAS FLORES - Rio das Flores</t>
  </si>
  <si>
    <t>MONA DA AGUA SANTA</t>
  </si>
  <si>
    <t>MONA DA AGUA SANTA - Natividade</t>
  </si>
  <si>
    <t>MONA</t>
  </si>
  <si>
    <t>MONA DA FLORESTA</t>
  </si>
  <si>
    <t>MONA DA FLORESTA - Itaperuna</t>
  </si>
  <si>
    <t>MONA DA PEDRA BONITA</t>
  </si>
  <si>
    <t>MONA DA PEDRA BONITA - Santo Antônio de Pádua</t>
  </si>
  <si>
    <t>MONA DA PEDRA DE ITAOCAIA</t>
  </si>
  <si>
    <t>MONA DA PEDRA DE ITAOCAIA - Maricá</t>
  </si>
  <si>
    <t>MONA DA PEDRA DO ELEFANTE</t>
  </si>
  <si>
    <t>MONA DA PEDRA DO ELEFANTE - Petrópolis</t>
  </si>
  <si>
    <t>MONA DA SERRA DA BELEZA</t>
  </si>
  <si>
    <t>MONA DA SERRA DA BELEZA - Barra do Piraí</t>
  </si>
  <si>
    <t>MONA DA SERRA DA BELEZA - Barra Mansa</t>
  </si>
  <si>
    <t>MONA DA SERRA DA BELEZA - Valença</t>
  </si>
  <si>
    <t>MONA DA SERRA DA VENTANIA E BANDEIRA</t>
  </si>
  <si>
    <t>MONA DA SERRA DA VENTANIA E BANDEIRA - Natividade</t>
  </si>
  <si>
    <t>MONA DA SERRA DOS MASCATES</t>
  </si>
  <si>
    <t>MONA DA SERRA DOS MASCATES - Valença</t>
  </si>
  <si>
    <t>MONA DO ARQUIPELAGO DAS ILHAS CAGARRAS</t>
  </si>
  <si>
    <t>MONA DO ARQUIPELAGO DAS ILHAS CAGARRAS - Rio de Janeiro</t>
  </si>
  <si>
    <t>MONA DO MORRO DA PECA</t>
  </si>
  <si>
    <t>MONA DO MORRO DA PECA - Maricá</t>
  </si>
  <si>
    <t>MONA DOS COSTOES ROCHOSOS</t>
  </si>
  <si>
    <t>MONA DOS COSTOES ROCHOSOS - Rio das Ostras</t>
  </si>
  <si>
    <t>MONA DOS MORROS DO PAO DE ACUCAR E DA URCA</t>
  </si>
  <si>
    <t>MONA DOS MORROS DO PAO DE ACUCAR E DA URCA - Rio de Janeiro</t>
  </si>
  <si>
    <t>MONA ENCONTRO DOS TRÊS RIOS</t>
  </si>
  <si>
    <t>MONA ENCONTRO DOS TRÊS RIOS - Três Rios</t>
  </si>
  <si>
    <t>MONA GRUTA DOS ESCRAVOS</t>
  </si>
  <si>
    <t>MONA GRUTA DOS ESCRAVOS - Miguel Pereira</t>
  </si>
  <si>
    <t>MONA MONTE CRISTO</t>
  </si>
  <si>
    <t>MONA MONTE CRISTO - Paraíba do Sul</t>
  </si>
  <si>
    <t>MONA MUNICIPAL BICO DOCE</t>
  </si>
  <si>
    <t>MONA MUNICIPAL BICO DOCE - Queimados</t>
  </si>
  <si>
    <t>MONA MUNICIPAL CACHOEIRA DA MARAVILHA</t>
  </si>
  <si>
    <t>MONA MUNICIPAL CACHOEIRA DA MARAVILHA - Paty do Alferes</t>
  </si>
  <si>
    <t>MONA MUNICIPAL DA PEDRA DO COLEGIO</t>
  </si>
  <si>
    <t>MONA MUNICIPAL DA PEDRA DO COLEGIO - Cachoeiras de Macacu</t>
  </si>
  <si>
    <t>MONA MUNICIPAL DA PEDRA DO SOARINHO</t>
  </si>
  <si>
    <t>MONA MUNICIPAL DA PEDRA DO SOARINHO - Cachoeiras de Macacu</t>
  </si>
  <si>
    <t>MONA MUNICIPAL DA PEDRA REDONDA</t>
  </si>
  <si>
    <t>MONA MUNICIPAL DA PEDRA REDONDA - São José de Ubá</t>
  </si>
  <si>
    <t>MONA MUNICIPAL DA SERRA DA BOLIVIA</t>
  </si>
  <si>
    <t>MONA MUNICIPAL DA SERRA DA BOLIVIA - Aperibé</t>
  </si>
  <si>
    <t>MONA MUNICIPAL DA SERRA DE FRECHEIRAS</t>
  </si>
  <si>
    <t>MONA MUNICIPAL DA SERRA DE FRECHEIRAS - Santo Antônio de Pádua</t>
  </si>
  <si>
    <t>MONA MUNICIPAL DO RIBEIRAO DO CAMPO - Laje do Muriaé</t>
  </si>
  <si>
    <t>MONA MUNICIPAL PEDRA DE INOA</t>
  </si>
  <si>
    <t>MONA MUNICIPAL PEDRA DE INOA - Maricá</t>
  </si>
  <si>
    <t>MONA MUNICIPAL PEDRA SÃO  JOAQUIM</t>
  </si>
  <si>
    <t>MONA MUNICIPAL SÃO  SIMAO</t>
  </si>
  <si>
    <t>MONA PEDRA DA TOCAIA</t>
  </si>
  <si>
    <t>MONA PEDRA DA TOCAIA - Paraíba do Sul</t>
  </si>
  <si>
    <t>MONA PEDRA DAS FLORES</t>
  </si>
  <si>
    <t>MONA PEDRA DAS FLORES - São José do Vale do Rio Preto</t>
  </si>
  <si>
    <t>MONA SERRA DA PRATA</t>
  </si>
  <si>
    <t>MONA SERRA DA PRATA - Santo Antônio de Pádua</t>
  </si>
  <si>
    <t>PARQUE ANTONIO ALVES DA SILVA</t>
  </si>
  <si>
    <t>PM ANTONIO ALVES DA SILVA - Sapucaia</t>
  </si>
  <si>
    <t>PARQUE</t>
  </si>
  <si>
    <t>PARQUE DAS PAINEIRAS</t>
  </si>
  <si>
    <t>PM DAS PAINEIRAS - Nova Iguaçu</t>
  </si>
  <si>
    <t>PARQUE ECOLOGICO CULTURAL DO SAHY</t>
  </si>
  <si>
    <t>PM ECOLOGICO CULTURAL DO SAHY - Mangaratiba</t>
  </si>
  <si>
    <t>PARQUE ECOLOGICO MUNICIPAL SÃO  LUIZ GONZAGA DE NATIVIDADE</t>
  </si>
  <si>
    <t>PARQUE EMBRATEL 21</t>
  </si>
  <si>
    <t>PM EMBRATEL 21 - Rio Bonito</t>
  </si>
  <si>
    <t>PARQUE FLUVIAL DO MEDIO PARAIBA DO SUL</t>
  </si>
  <si>
    <t>PM FLUVIAL DO MEDIO PARAIBA DO SUL - Pinheiral</t>
  </si>
  <si>
    <t>PARQUE NATURAL MILNE RIBEIRO</t>
  </si>
  <si>
    <t>PM NATURAL MILNE RIBEIRO - Conceição de Macabu</t>
  </si>
  <si>
    <t>PARQUE PALEONTOLOGICO SÃO  JOSÉ DE ITABORAI</t>
  </si>
  <si>
    <t>PE CUNHAMBEBE</t>
  </si>
  <si>
    <t>PE CUNHAMBEBE - Angra dos Reis</t>
  </si>
  <si>
    <t>PE CUNHAMBEBE - Itaguaí</t>
  </si>
  <si>
    <t>PE CUNHAMBEBE - Mangaratiba</t>
  </si>
  <si>
    <t>PE CUNHAMBEBE - Rio Claro</t>
  </si>
  <si>
    <t>PE DA CHACRINHA</t>
  </si>
  <si>
    <t>PE DA CHACRINHA - Rio de Janeiro</t>
  </si>
  <si>
    <t>PE DA COSTA DO SOL</t>
  </si>
  <si>
    <t>PE DA COSTA DO SOL - Araruama</t>
  </si>
  <si>
    <t>PE DA COSTA DO SOL - Arraial do Cabo</t>
  </si>
  <si>
    <t>PE DA COSTA DO SOL - Cabo Frio</t>
  </si>
  <si>
    <t>PE DA COSTA DO SOL - São Pedro da Aldeia</t>
  </si>
  <si>
    <t>PE DA COSTA DO SOL - Saquarema</t>
  </si>
  <si>
    <t>PE DA ILHA GRANDE</t>
  </si>
  <si>
    <t>PE DA ILHA GRANDE - Angra dos Reis</t>
  </si>
  <si>
    <t>PE DA PEDRA BRANCA</t>
  </si>
  <si>
    <t>PE DA PEDRA BRANCA - Rio de Janeiro</t>
  </si>
  <si>
    <t>PE DA PEDRA SELADA</t>
  </si>
  <si>
    <t>PE DA PEDRA SELADA - Itatiaia</t>
  </si>
  <si>
    <t>PE DA PEDRA SELADA - Resende</t>
  </si>
  <si>
    <t>PE DA SERRA DA CONCORDIA</t>
  </si>
  <si>
    <t>PE DA SERRA DA CONCORDIA - Barra do Piraí</t>
  </si>
  <si>
    <t>PE DA SERRA DA CONCORDIA - Valença</t>
  </si>
  <si>
    <t>PE DA SERRA DA TIRIRICA</t>
  </si>
  <si>
    <t>PE DA SERRA DA TIRIRICA - Maricá</t>
  </si>
  <si>
    <t>PE DA SERRA DA TIRIRICA - Niterói</t>
  </si>
  <si>
    <t>PE DO DESENGANO</t>
  </si>
  <si>
    <t>PE DO DESENGANO - Santa Maria Madalena</t>
  </si>
  <si>
    <t>PE DO DESENGANO - São Fidélis</t>
  </si>
  <si>
    <t>PE DO GRAJAU</t>
  </si>
  <si>
    <t>PE DO GRAJAU - Rio de Janeiro</t>
  </si>
  <si>
    <t>PE DO MENDANHA</t>
  </si>
  <si>
    <t>PE DO MENDANHA - Mesquita</t>
  </si>
  <si>
    <t>PE DO MENDANHA - Nova Iguaçu</t>
  </si>
  <si>
    <t>PE DO MENDANHA - Rio de Janeiro</t>
  </si>
  <si>
    <t>PE DOS TRÊS PICOS</t>
  </si>
  <si>
    <t>PE DOS TRÊS PICOS - Cachoeiras de Macacu</t>
  </si>
  <si>
    <t>PE DOS TRÊS PICOS - Guapimirim</t>
  </si>
  <si>
    <t>PE DOS TRÊS PICOS - Nova Friburgo</t>
  </si>
  <si>
    <t>PE DOS TRÊS PICOS - Silva Jardim</t>
  </si>
  <si>
    <t>PE DOS TRÊS PICOS - Teresópolis</t>
  </si>
  <si>
    <t>PE LAGOA DO ACU</t>
  </si>
  <si>
    <t>PE LAGOA DO ACU - São João da Barra</t>
  </si>
  <si>
    <t>PM ACUDE DA CONCORDIA</t>
  </si>
  <si>
    <t>PM ACUDE DA CONCORDIA - Valença</t>
  </si>
  <si>
    <t>PM ATALAIA GUALTER CORREA DE FARIA</t>
  </si>
  <si>
    <t>PM ATALAIA GUALTER CORREA DE FARIA - Macaé</t>
  </si>
  <si>
    <t>PM BARAO DE MAUA</t>
  </si>
  <si>
    <t>PM BARAO DE MAUA - Magé</t>
  </si>
  <si>
    <t>PM BOSQUE DA BARRA</t>
  </si>
  <si>
    <t>PM BOSQUE DA BARRA - Rio de Janeiro</t>
  </si>
  <si>
    <t>PM BOSQUE DA FREGUESIA</t>
  </si>
  <si>
    <t>PM BOSQUE DA FREGUESIA - Rio de Janeiro</t>
  </si>
  <si>
    <t>PM CAICARA</t>
  </si>
  <si>
    <t>PM CAICARA - Piraí</t>
  </si>
  <si>
    <t>PM CARLOS ROBERTO FIRMINO DE CASTRO</t>
  </si>
  <si>
    <t>PM CARLOS ROBERTO FIRMINO DE CASTRO - Barra Mansa</t>
  </si>
  <si>
    <t>PM CENTENARIO</t>
  </si>
  <si>
    <t>PM CENTENARIO - Barra Mansa</t>
  </si>
  <si>
    <t>PM CHICO MENDES</t>
  </si>
  <si>
    <t>PM CHICO MENDES - Rio de Janeiro</t>
  </si>
  <si>
    <t>PM CORREGO DA LUZ</t>
  </si>
  <si>
    <t>PM DA ARAPONGA</t>
  </si>
  <si>
    <t>PM DA ARAPONGA - São José do Vale do Rio Preto</t>
  </si>
  <si>
    <t>PM DA BIQUINHA - GRUTA SANTA EDWIGES</t>
  </si>
  <si>
    <t>PM DA BIQUINHA - GRUTA SANTA EDWIGES - Silva Jardim</t>
  </si>
  <si>
    <t>PM DA CACHOEIRA DA FUMACA E JACUBA</t>
  </si>
  <si>
    <t>PM DA CACHOEIRA DA FUMACA E JACUBA - Resende</t>
  </si>
  <si>
    <t>PM DA CAIXA D AGUA</t>
  </si>
  <si>
    <t>PM DA CAIXA D AGUA - Duque de Caxias</t>
  </si>
  <si>
    <t>PM DA CATACUMBA</t>
  </si>
  <si>
    <t>PM DA CATACUMBA - Rio de Janeiro</t>
  </si>
  <si>
    <t>PM DA CIDADE</t>
  </si>
  <si>
    <t>PM DA CIDADE - Rio de Janeiro</t>
  </si>
  <si>
    <t>PM DA FABRICA</t>
  </si>
  <si>
    <t>PM DA FÁBRICA - Arraial do Cabo</t>
  </si>
  <si>
    <t>PM DA MATA ATÂNTICA</t>
  </si>
  <si>
    <t>PM DA MATA ATLÂNTICA - Angra dos Reis</t>
  </si>
  <si>
    <t>PM DA MATA ATLÂNTICA</t>
  </si>
  <si>
    <t>PM DA MATA ATLÂNTICA - Iguaba Grande</t>
  </si>
  <si>
    <t>PM DA MATA ATLÂNTICA - Santo Antônio de Pádua</t>
  </si>
  <si>
    <t>PM DA MATA ATLÂNTICA ALDEENSE</t>
  </si>
  <si>
    <t>PM DA MATA ATLÂNTICA ALDEENSE - São Pedro da Aldeia</t>
  </si>
  <si>
    <t>PM DA PEDRA DO URUBU</t>
  </si>
  <si>
    <t>PM DA PEDRA DO URUBU - Mangaratiba</t>
  </si>
  <si>
    <t>PM DA PEDRA PRETA</t>
  </si>
  <si>
    <t>PM DA PEDRA PRETA - Itaperuna</t>
  </si>
  <si>
    <t>PM DA PRAIA DO FORNO</t>
  </si>
  <si>
    <t>PM DA PRAIA DO FORNO - Arraial do Cabo</t>
  </si>
  <si>
    <t>PM DA PRAIA DO PONTAL</t>
  </si>
  <si>
    <t>PM DA PRAIA DO PONTAL - Arraial do Cabo</t>
  </si>
  <si>
    <t>PM DA PRAINHA</t>
  </si>
  <si>
    <t>PM DA PRAINHA - Rio de Janeiro</t>
  </si>
  <si>
    <t>PM DA RESTINGA DE CARAPEBUS - Carapebus</t>
  </si>
  <si>
    <t>PM DA RESTINGA DO BARRETO</t>
  </si>
  <si>
    <t>PM DA RESTINGA DO BARRETO - Macaé</t>
  </si>
  <si>
    <t>PM DA SERRA DA CAPOEIRA GRANDE</t>
  </si>
  <si>
    <t>PM DA SERRA DA CAPOEIRA GRANDE - Rio de Janeiro</t>
  </si>
  <si>
    <t>PM DA TAQUARA</t>
  </si>
  <si>
    <t>PM DA TAQUARA - Duque de Caxias</t>
  </si>
  <si>
    <t>PM DARKE DE MATTOS</t>
  </si>
  <si>
    <t>PM DARKE DE MATTOS - Rio de Janeiro</t>
  </si>
  <si>
    <t>PM DAS AGUAS DE GUAPIMIRIM</t>
  </si>
  <si>
    <t>PM DAS AGUAS DE GUAPIMIRIM - Guapimirim</t>
  </si>
  <si>
    <t>PM DAS PIABAS</t>
  </si>
  <si>
    <t>PM DAS PIABAS - Conceição de Macabu</t>
  </si>
  <si>
    <t>PM DE BOM JARDIM - Bom Jardim</t>
  </si>
  <si>
    <t>PM DE BULHOES</t>
  </si>
  <si>
    <t>PM DE BULHOES - Porto Real</t>
  </si>
  <si>
    <t>PM DE GRUMARI</t>
  </si>
  <si>
    <t>PM DE GRUMARI - Rio de Janeiro</t>
  </si>
  <si>
    <t>PM DE JAPERI</t>
  </si>
  <si>
    <t>PM DE JAPERI - Japeri</t>
  </si>
  <si>
    <t>PM DE MARAPENDI</t>
  </si>
  <si>
    <t>PM DE MARAPENDI - Rio de Janeiro</t>
  </si>
  <si>
    <t>PM DE MENDES</t>
  </si>
  <si>
    <t>PM DE MENDES - Mendes</t>
  </si>
  <si>
    <t>PM DE MESQUITA</t>
  </si>
  <si>
    <t>PM DE MESQUITA - Mesquita</t>
  </si>
  <si>
    <t>PM DE NITEROI</t>
  </si>
  <si>
    <t>PM DE NITEROI - Niterói</t>
  </si>
  <si>
    <t>PM DE NOVA IGUACU</t>
  </si>
  <si>
    <t>PM DE NOVA IGUACU - Nova Iguaçu</t>
  </si>
  <si>
    <t>PM DE SÃO  GONCALO</t>
  </si>
  <si>
    <t>PM DE SÃO  JOSÉ DE UBA</t>
  </si>
  <si>
    <t>PM DE TRÊS RIOS</t>
  </si>
  <si>
    <t>PM DE TRÊS RIOS - Três Rios</t>
  </si>
  <si>
    <t>PM DO ARQUIPELAGO DE SANTANA - Macaé</t>
  </si>
  <si>
    <t>PM DO BEIJA FLOR</t>
  </si>
  <si>
    <t>PM DO BEIJA FLOR - Engenheiro Paulo de Frontin</t>
  </si>
  <si>
    <t>PM DO CURIO</t>
  </si>
  <si>
    <t>PM DO CURIO - Paracambi</t>
  </si>
  <si>
    <t>PM DO ESTUARIO DO RIO MACAE</t>
  </si>
  <si>
    <t>PM DO LIVRAMENTO</t>
  </si>
  <si>
    <t>PM DO LIVRAMENTO - Carmo</t>
  </si>
  <si>
    <t>PM DO MENDANHA</t>
  </si>
  <si>
    <t>PM DO MENDANHA - Rio de Janeiro</t>
  </si>
  <si>
    <t>PM DO MICO LEAO DOURADO</t>
  </si>
  <si>
    <t>PM DO MICO LEAO DOURADO - Cabo Frio</t>
  </si>
  <si>
    <t>PM DO RIO POMBO</t>
  </si>
  <si>
    <t>PM DO RIO POMBO - Resende</t>
  </si>
  <si>
    <t>PM DO TAQUARUCU</t>
  </si>
  <si>
    <t>PM DORMITORIO DAS GARCAS</t>
  </si>
  <si>
    <t>PM DORMITORIO DAS GARCAS - Cabo Frio</t>
  </si>
  <si>
    <t>PM DOS CORAIS DE ARMACAO DE BUZIOS</t>
  </si>
  <si>
    <t>PM DOS CORAIS DE ARMACAO DE BUZIOS - Armação dos Búzios</t>
  </si>
  <si>
    <t>PM DOS PASSAROS</t>
  </si>
  <si>
    <t>PM DOS PASSAROS - Rio das Ostras</t>
  </si>
  <si>
    <t>PM DOS TERRACOS MARINHOS</t>
  </si>
  <si>
    <t>PM DOS TERRACOS MARINHOS - Quissamã</t>
  </si>
  <si>
    <t>PM DR. WALQUER OLIVEIRA DE SOUZA</t>
  </si>
  <si>
    <t>PM DR. WALQUER OLIVEIRA DE SOUZA - Miracema</t>
  </si>
  <si>
    <t>PM FAZENDA SANTA CECILIA DO INGA</t>
  </si>
  <si>
    <t>PM FAZENDA SANTA CECILIA DO INGA - Volta Redonda</t>
  </si>
  <si>
    <t>PM FONTE DA SAUDADE</t>
  </si>
  <si>
    <t>PM FONTE DA SAUDADE - Rio de Janeiro</t>
  </si>
  <si>
    <t>PM GERICINO</t>
  </si>
  <si>
    <t>PM GERICINO - Nilópolis</t>
  </si>
  <si>
    <t>PM HORTO DOS QUATIS</t>
  </si>
  <si>
    <t>PM HORTO DOS QUATIS - Quatis</t>
  </si>
  <si>
    <t>PM JACUBA</t>
  </si>
  <si>
    <t>PM JACUBA - Rio Bonito</t>
  </si>
  <si>
    <t>PM JARDIM JUREMA</t>
  </si>
  <si>
    <t>PM JARDIM JUREMA - São João de Meriti</t>
  </si>
  <si>
    <t>PM JOSÉ GUILHERME MELQUIOR</t>
  </si>
  <si>
    <t>PM JOSÉ GUILHERME MELQUIOR - Rio de Janeiro</t>
  </si>
  <si>
    <t>PM LAGOA DE GERIBA</t>
  </si>
  <si>
    <t>PM LAGOA DE GERIBA - Armação dos Búzios</t>
  </si>
  <si>
    <t>PM LAGOINHA</t>
  </si>
  <si>
    <t>PM LAGOINHA - Armação dos Búzios</t>
  </si>
  <si>
    <t>PM MATA DO AMADOR</t>
  </si>
  <si>
    <t>PM MATA DO AMADOR - Piraí</t>
  </si>
  <si>
    <t>PM MONTANHAS DE TERESOPOLIS</t>
  </si>
  <si>
    <t>PM MONTANHAS DE TERESOPOLIS - Teresópolis</t>
  </si>
  <si>
    <t>PM MONTE AZUL</t>
  </si>
  <si>
    <t>PM MONTE AZUL - Rio Bonito</t>
  </si>
  <si>
    <t>PM MORADA DA JACUBA</t>
  </si>
  <si>
    <t>PM MORADA DA JACUBA - Rio Bonito</t>
  </si>
  <si>
    <t>PM MORADA DOS CORREAS</t>
  </si>
  <si>
    <t>PM MORADA DOS CORREAS - Rio Bonito</t>
  </si>
  <si>
    <t>PM MORRO DA BALEIA</t>
  </si>
  <si>
    <t>PM MORRO DA BALEIA - Queimados</t>
  </si>
  <si>
    <t>PM MORRO DA MORINGA</t>
  </si>
  <si>
    <t>PM MORRO DA MORINGA - Porciúncula</t>
  </si>
  <si>
    <t>PM MORRO DA TORRE ONCA FELIZ</t>
  </si>
  <si>
    <t>PM MORRO DA TORRE ONCA FELIZ - Queimados</t>
  </si>
  <si>
    <t>PM NASCENTE DO JAIBI</t>
  </si>
  <si>
    <t>PM NASCENTE DO JAIBI - Guapimirim</t>
  </si>
  <si>
    <t>PARQUE NATURAL DA RESTINGA DA MASSAMBABA</t>
  </si>
  <si>
    <t>PM NATURAL DA RESTINGA DA MASSAMBABA - Arraial do Cabo</t>
  </si>
  <si>
    <t>PM NELSON MANDELA</t>
  </si>
  <si>
    <t>PM OLIVIO OSORIO</t>
  </si>
  <si>
    <t>PM OLIVIO OSORIO - Rio Bonito</t>
  </si>
  <si>
    <t>PM PADRE QUINHA</t>
  </si>
  <si>
    <t>PM PADRE QUINHA - Petrópolis</t>
  </si>
  <si>
    <t>PM PAISAGEM CARIOCA</t>
  </si>
  <si>
    <t>PM PAISAGEM CARIOCA - Rio de Janeiro</t>
  </si>
  <si>
    <t>PM PARQUE DA CAIXA DAGUA</t>
  </si>
  <si>
    <t>PM PARQUE DA CAIXA DAGUA - Rio Bonito</t>
  </si>
  <si>
    <t>PM PEDRA DA PARAIBUNA</t>
  </si>
  <si>
    <t>PM PENHASCO DOIS IRMAOS</t>
  </si>
  <si>
    <t>PM RETIRO DE PARATY</t>
  </si>
  <si>
    <t>PM RIBEIRAO DE SÃO  JOAQUIM</t>
  </si>
  <si>
    <t>PM RIO DOS INDIOS</t>
  </si>
  <si>
    <t>PM RIO DOS INDIOS - Rio Bonito</t>
  </si>
  <si>
    <t>PM ROCHA NEGRA</t>
  </si>
  <si>
    <t>PM ROCHA NEGRA - Miguel Pereira</t>
  </si>
  <si>
    <t>PM SABIA LARANJEIRA DE ROSAL</t>
  </si>
  <si>
    <t>PM SABIA LARANJEIRA DE ROSAL - Bom Jesus do Itabapoana</t>
  </si>
  <si>
    <t>PM SAUDADE</t>
  </si>
  <si>
    <t>PM SAUDADE - Barra Mansa</t>
  </si>
  <si>
    <t>PM SERRA DO BARBOSAO</t>
  </si>
  <si>
    <t>PM TRÊS COQUEIROS</t>
  </si>
  <si>
    <t>PM TRÊS COQUEIROS - Rio Bonito</t>
  </si>
  <si>
    <t>PM TURISTICO ECOLOGICO DE PENEDO</t>
  </si>
  <si>
    <t>PM TURISTICO ECOLOGICO DE PENEDO - Itatiaia</t>
  </si>
  <si>
    <t>PM VALE DO INDAIACU</t>
  </si>
  <si>
    <t>PM VERDE VALE</t>
  </si>
  <si>
    <t>PM VERDE VALE - Rio Bonito</t>
  </si>
  <si>
    <t>PM VEREDA SERTAOZINHO</t>
  </si>
  <si>
    <t>PM VEREDA SERTAOZINHO - Miguel Pereira</t>
  </si>
  <si>
    <t>PM VICOSA</t>
  </si>
  <si>
    <t>PM VICOSA - São José de Ubá</t>
  </si>
  <si>
    <t>PN DA RESTINGA DE JURUBATIBA</t>
  </si>
  <si>
    <t>PN DA RESTINGA DE JURUBATIBA - Carapebus</t>
  </si>
  <si>
    <t>PN DA RESTINGA DE JURUBATIBA - Macaé</t>
  </si>
  <si>
    <t>PN DA RESTINGA DE JURUBATIBA - Quissamã</t>
  </si>
  <si>
    <t>PN DA SERRA DA BOCAINA</t>
  </si>
  <si>
    <t>PN DA SERRA DA BOCAINA - Angra dos Reis</t>
  </si>
  <si>
    <t>PN DA SERRA DA BOCAINA - Paraty</t>
  </si>
  <si>
    <t>PN DA SERRA DOS ORGAOS</t>
  </si>
  <si>
    <t>PN DA SERRA DOS ORGAOS - Guapimirim</t>
  </si>
  <si>
    <t>PN DA SERRA DOS ORGAOS - Magé</t>
  </si>
  <si>
    <t>PN DA SERRA DOS ORGAOS - Petrópolis</t>
  </si>
  <si>
    <t>PN DA SERRA DOS ORGAOS - Teresópolis</t>
  </si>
  <si>
    <t>PN DA TIJUCA</t>
  </si>
  <si>
    <t>PN DA TIJUCA - Rio de Janeiro</t>
  </si>
  <si>
    <t>PN DE ITATIAIA</t>
  </si>
  <si>
    <t>PN DE ITATIAIA - Itatiaia</t>
  </si>
  <si>
    <t>PN DE ITATIAIA - Resende</t>
  </si>
  <si>
    <t>RDS AVENTUREIRO</t>
  </si>
  <si>
    <t>RDS AVENTUREIRO - Angra dos Reis</t>
  </si>
  <si>
    <t>RDS VEU DAS NOIVAS</t>
  </si>
  <si>
    <t>RDS VEU DAS NOIVAS - Magé</t>
  </si>
  <si>
    <t>REBIO DA LAGOA SALGADA</t>
  </si>
  <si>
    <t>REBIO DA LAGOA SALGADA - Arraial do Cabo</t>
  </si>
  <si>
    <t>REBIO</t>
  </si>
  <si>
    <t>REBIO DA PRAIA DO SUL</t>
  </si>
  <si>
    <t>REBIO DA PRAIA DO SUL - Angra dos Reis</t>
  </si>
  <si>
    <t>REBIO DAS ORQUIDEAS - Arraial do Cabo</t>
  </si>
  <si>
    <t>REBIO DE ARARAS</t>
  </si>
  <si>
    <t>REBIO DE ARARAS - Miguel Pereira</t>
  </si>
  <si>
    <t>REBIO DE ARARAS - Petrópolis</t>
  </si>
  <si>
    <t>REBIO DE POCO DAS ANTAS</t>
  </si>
  <si>
    <t>REBIO DE POCO DAS ANTAS - Silva Jardim</t>
  </si>
  <si>
    <t>REBIO DO BREJO DO ESPINHO</t>
  </si>
  <si>
    <t>REBIO DO BREJO DO ESPINHO - Arraial do Cabo</t>
  </si>
  <si>
    <t>REBIO DO BREJO JARDIM</t>
  </si>
  <si>
    <t>REBIO DO BREJO JARDIM - Arraial do Cabo</t>
  </si>
  <si>
    <t>REBIO DO DINDI</t>
  </si>
  <si>
    <t>REBIO DO DINDI - São José do Vale do Rio Preto</t>
  </si>
  <si>
    <t>REBIO DO EQUITATIVA - Duque de Caxias</t>
  </si>
  <si>
    <t>REBIO DO TINGUA</t>
  </si>
  <si>
    <t>REBIO DO TINGUÁ - Duque de Caxias</t>
  </si>
  <si>
    <t>REBIO ESTADUAL DE GUARATIBA</t>
  </si>
  <si>
    <t>REBIO ESTADUAL DE GUARATIBA - Rio de Janeiro</t>
  </si>
  <si>
    <t>REBIO MUNICIPAL DO RETIRO DA MARAVILHA</t>
  </si>
  <si>
    <t>REBIO MUNICIPAL DO RETIRO DA MARAVILHA - Paty do Alferes</t>
  </si>
  <si>
    <t>REBIO MUNICIPAL DOS CAMBUCAS</t>
  </si>
  <si>
    <t>REBIO MUNICIPAL DOS CAMBUCAS - Cantagalo</t>
  </si>
  <si>
    <t>REBIO PAU DA FOME E CAMORIM</t>
  </si>
  <si>
    <t>REBIO PAU DA FOME E CAMORIM - Rio de Janeiro</t>
  </si>
  <si>
    <t>REBIO PONTAL DO ATALAIA</t>
  </si>
  <si>
    <t>REBIO PONTAL DO ATALAIA - Arraial do Cabo</t>
  </si>
  <si>
    <t>REBIO TINGUA</t>
  </si>
  <si>
    <t>REBIO TINGUÁ - Miguel Pereira</t>
  </si>
  <si>
    <t>REBIO TINGUÁ - Nova Iguaçu</t>
  </si>
  <si>
    <t>REBIO TINGUÁ - Petrópolis</t>
  </si>
  <si>
    <t>REBIO UNIAO</t>
  </si>
  <si>
    <t>REBIO UNIAO - Casimiro de Abreu</t>
  </si>
  <si>
    <t>REBIO UNIAO - Macaé</t>
  </si>
  <si>
    <t>REBIO UNIAO - Rio das Ostras</t>
  </si>
  <si>
    <t>RESEC DA  JUATINGA</t>
  </si>
  <si>
    <t>RESEX ITAIPU</t>
  </si>
  <si>
    <t>RESEX ITAIPU - Niterói</t>
  </si>
  <si>
    <t>RESEX MARINHA DE ARRAIAL DO CABO</t>
  </si>
  <si>
    <t>RESEX MARINHA DE ARRAIAL DO CABO - Arraial do Cabo</t>
  </si>
  <si>
    <t>REVIS BELA VISTA PARAISO</t>
  </si>
  <si>
    <t>REVIS BELA VISTA PARAISO - Natividade</t>
  </si>
  <si>
    <t>REVIS</t>
  </si>
  <si>
    <t>REVIS DA LAGOA DA TURFEIRA</t>
  </si>
  <si>
    <t>REVIS DA LAGOA DA TURFEIRA - Resende</t>
  </si>
  <si>
    <t>REVIS DA SERRA DA ESTRELA</t>
  </si>
  <si>
    <t>REVIS DA SERRA DA ESTRELA - Duque de Caxias</t>
  </si>
  <si>
    <t>REVIS DA SERRA DA ESTRELA - Magé</t>
  </si>
  <si>
    <t>REVIS DA SERRA DA ESTRELA - Petrópolis</t>
  </si>
  <si>
    <t>REVIS DA VENTANIA (REVIS VENTANIA)</t>
  </si>
  <si>
    <t>REVIS DA VENTANIA (REVIS VENTANIA) - Miracema</t>
  </si>
  <si>
    <t>REVIS DAS CAPIVARAS</t>
  </si>
  <si>
    <t>REVIS DAS CAPIVARAS - Japeri</t>
  </si>
  <si>
    <t>REVIS DAS ORQUIDEAS</t>
  </si>
  <si>
    <t>REVIS DAS ORQUIDEAS - Laje do Muriaé</t>
  </si>
  <si>
    <t>REVIS DE MACACU</t>
  </si>
  <si>
    <t>REVIS DE MACACU - Cachoeiras de Macacu</t>
  </si>
  <si>
    <t>REVIS DE QUATIS</t>
  </si>
  <si>
    <t>REVIS DE QUATIS - Quatis</t>
  </si>
  <si>
    <t>REVIS DE SANTA FE</t>
  </si>
  <si>
    <t>REVIS DE SANTA FE - Cachoeiras de Macacu</t>
  </si>
  <si>
    <t>REVIS DO CHAUA</t>
  </si>
  <si>
    <t>REVIS DO CHAUA - Cambuci</t>
  </si>
  <si>
    <t>REVIS DO MACUCO</t>
  </si>
  <si>
    <t>REVIS DO MACUCO - Macuco</t>
  </si>
  <si>
    <t>REVIS DO MEDIO PARAIBA</t>
  </si>
  <si>
    <t>REVIS DO MEDIO PARAIBA - Barra do Piraí</t>
  </si>
  <si>
    <t>REVIS DO MEDIO PARAIBA - Barra Mansa</t>
  </si>
  <si>
    <t>REVIS DO MEDIO PARAIBA - Itatiaia</t>
  </si>
  <si>
    <t>REVIS DO MEDIO PARAIBA - Paraíba do Sul</t>
  </si>
  <si>
    <t>REVIS DO MEDIO PARAIBA - Pinheiral</t>
  </si>
  <si>
    <t>REVIS DO MEDIO PARAIBA - Porto Real</t>
  </si>
  <si>
    <t>REVIS DO MEDIO PARAIBA - Quatis</t>
  </si>
  <si>
    <t>REVIS DO MEDIO PARAIBA - Resende</t>
  </si>
  <si>
    <t>REVIS DO MEDIO PARAIBA - Rio das Flores</t>
  </si>
  <si>
    <t>REVIS DO MEDIO PARAIBA - Três Rios</t>
  </si>
  <si>
    <t>REVIS DO MEDIO PARAIBA - Valença</t>
  </si>
  <si>
    <t>REVIS DO MEDIO PARAIBA - Vassouras</t>
  </si>
  <si>
    <t>REVIS DO MEDIO PARAIBA - Volta Redonda</t>
  </si>
  <si>
    <t>REVIS DO SAGUI DA SERRA ESCURO</t>
  </si>
  <si>
    <t>REVIS DO SAGUI DA SERRA ESCURO - Itaperuna</t>
  </si>
  <si>
    <t>REVIS FAZENDA SÃO  LAZARO</t>
  </si>
  <si>
    <t>REVIS INGA</t>
  </si>
  <si>
    <t>REVIS INGA - São José de Ubá</t>
  </si>
  <si>
    <t>REVIS LUIZ CARLOS BOECHAT BRAGANCA</t>
  </si>
  <si>
    <t>REVIS LUIZ CARLOS BOECHAT BRAGANCA - Aperibé</t>
  </si>
  <si>
    <t>REVIS MARICA</t>
  </si>
  <si>
    <t>REVIS MARICA - Maricá</t>
  </si>
  <si>
    <t>REVIS MONTE ALEGRE (ALIRIO BRAZ)</t>
  </si>
  <si>
    <t>REVIS MONTE ALEGRE (ALIRIO BRAZ) - Itaperuna</t>
  </si>
  <si>
    <t>REVIS ONCA PARDA</t>
  </si>
  <si>
    <t>REVIS ONCA PARDA - Japeri</t>
  </si>
  <si>
    <t>REVIS ORICANA</t>
  </si>
  <si>
    <t>REVIS ORICANA - Cardoso Moreira</t>
  </si>
  <si>
    <t>REVIS PALMARES - Paty do Alferes</t>
  </si>
  <si>
    <t>REVIS PREFEITO JORGE ASSIS DE OLIVEIRA (MATA DOS MACACOS)</t>
  </si>
  <si>
    <t>REVIS PREFEITO JORGE ASSIS DE OLIVEIRA (MATA DOS MACACOS) - Bom Jesus do Itabapoana</t>
  </si>
  <si>
    <t>REVIS SERRA DO IMBURI</t>
  </si>
  <si>
    <t>REVIS SERRA DO IMBURI - Cardoso Moreira</t>
  </si>
  <si>
    <t>RPPN  BOA VISTA E PHAROL</t>
  </si>
  <si>
    <t>RPPN</t>
  </si>
  <si>
    <t>RPPN  REGINA</t>
  </si>
  <si>
    <t>RPPN  RESERVA SERRA GRANDE</t>
  </si>
  <si>
    <t>RPPN AGUA BOA</t>
  </si>
  <si>
    <t>RPPN AGUA BOA - Nova Friburgo</t>
  </si>
  <si>
    <t>RPPN AGUAS CLARAS 2</t>
  </si>
  <si>
    <t>RPPN AGUAS CLARAS 2 - Trajano de Moraes</t>
  </si>
  <si>
    <t>RPPN AGUAS CLARAS I</t>
  </si>
  <si>
    <t>RPPN AGUAS CLARAS I - Conceição de Macabu</t>
  </si>
  <si>
    <t>RPPN AGUAS CLARAS II</t>
  </si>
  <si>
    <t>RPPN AGUAS CLARAS II - Conceição de Macabu</t>
  </si>
  <si>
    <t>RPPN AGUAS VERTENTES - Silva Jardim</t>
  </si>
  <si>
    <t>RPPN AGULHAS NEGRAS</t>
  </si>
  <si>
    <t>RPPN AGULHAS NEGRAS - Resende</t>
  </si>
  <si>
    <t>RPPN ALTO DA BOA VISTA - RESGATE VIII</t>
  </si>
  <si>
    <t>RPPN ALTO DA BOA VISTA - RESGATE VIII - Nova Friburgo</t>
  </si>
  <si>
    <t>RPPN ALVORADA DE ITAVERA</t>
  </si>
  <si>
    <t>RPPN ALVORADA DE ITAVERA - Itaguaí</t>
  </si>
  <si>
    <t>RPPN ALVORADA DE ITAVERA - Rio Claro</t>
  </si>
  <si>
    <t>RPPN BACCHUS</t>
  </si>
  <si>
    <t>RPPN BACCHUS - Nova Friburgo</t>
  </si>
  <si>
    <t>RPPN BELLO E KERIDA</t>
  </si>
  <si>
    <t>RPPN BELLO E KERIDA - Nova Friburgo</t>
  </si>
  <si>
    <t xml:space="preserve">RPPN BICHO PREGUICA </t>
  </si>
  <si>
    <t>RPPN BICHO PREGUICA</t>
  </si>
  <si>
    <t>RPPN BICHO PREGUICA - Rio de Janeiro</t>
  </si>
  <si>
    <t>RPPN BOA ESPERANCA</t>
  </si>
  <si>
    <t>RPPN BOA ESPERANCA - Silva Jardim</t>
  </si>
  <si>
    <t>RPPN BOA VISTA</t>
  </si>
  <si>
    <t>RPPN BOA VISTA - Varre-Sai</t>
  </si>
  <si>
    <t>RPPN CABECEIRA DO CAFOFO</t>
  </si>
  <si>
    <t>RPPN CABECEIRA DO CAFOFO - Trajano de Moraes</t>
  </si>
  <si>
    <t>RPPN CACHOEIRINHA</t>
  </si>
  <si>
    <t>RPPN CACHOEIRINHA - Silva Jardim</t>
  </si>
  <si>
    <t>RPPN CALDEIRAO</t>
  </si>
  <si>
    <t>RPPN CALDEIRAO - Petrópolis</t>
  </si>
  <si>
    <t>RPPN CAMINHO REAL</t>
  </si>
  <si>
    <t>RPPN CAMINHO REAL - Petrópolis</t>
  </si>
  <si>
    <t>RPPN CAMPO ESCOLA GERALDO HUGO NUNES</t>
  </si>
  <si>
    <t>RPPN CAMPO ESCOLA GERALDO HUGO NUNES - Magé</t>
  </si>
  <si>
    <t>RPPN CANTO DOS PASSAROS</t>
  </si>
  <si>
    <t>RPPN CANTO DOS PASSAROS - Teresópolis</t>
  </si>
  <si>
    <t>RPPN CANTO DOS PASSAROS II</t>
  </si>
  <si>
    <t>RPPN CANTO DOS PASSAROS II - Teresópolis</t>
  </si>
  <si>
    <t>RPPN CARPI</t>
  </si>
  <si>
    <t>RPPN CARPI - Nova Friburgo</t>
  </si>
  <si>
    <t>RPPN CEC/TIINGUA</t>
  </si>
  <si>
    <t>RPPN CEC/TIINGUA - Nova Iguaçu</t>
  </si>
  <si>
    <t>RPPN CEU DO MAR</t>
  </si>
  <si>
    <t>RPPN CEU DO MAR - Rio de Janeiro</t>
  </si>
  <si>
    <t>RPPN CHALE CLUBE ALAMBARY</t>
  </si>
  <si>
    <t>RPPN CHALE CLUBE ALAMBARY - Resende</t>
  </si>
  <si>
    <t>RPPN CISNE BRANCO</t>
  </si>
  <si>
    <t>RPPN CISNE BRANCO - Silva Jardim</t>
  </si>
  <si>
    <t>RPPN CORREGO FRIO</t>
  </si>
  <si>
    <t>RPPN CORREGO FRIO - Nova Friburgo</t>
  </si>
  <si>
    <t>RPPN CORREGO VERMELHO</t>
  </si>
  <si>
    <t>RPPN CORREGO VERMELHO - Trajano de Moraes</t>
  </si>
  <si>
    <t>RPPN DAS ORQUIDEAS (ESTADUAL)</t>
  </si>
  <si>
    <t>RPPN DAS ORQUIDEAS (ESTADUAL) - Varre-Sai</t>
  </si>
  <si>
    <t>RPPN DOIS PEOES</t>
  </si>
  <si>
    <t>RPPN DOIS PEOES - Resende</t>
  </si>
  <si>
    <t>RPPN DOUGLAS VIEIRA</t>
  </si>
  <si>
    <t>RPPN DOUGLAS VIEIRA - Varre-Sai</t>
  </si>
  <si>
    <t>RPPN DR. CARLOS DE OLIVEIRA RAMOS</t>
  </si>
  <si>
    <t>RPPN DR. CARLOS DE OLIVEIRA RAMOS - Varre-Sai</t>
  </si>
  <si>
    <t>RPPN DUAS PEDRAS</t>
  </si>
  <si>
    <t>RPPN DUAS PEDRAS - Nova Friburgo</t>
  </si>
  <si>
    <t>RPPN DULCE DE CIMA</t>
  </si>
  <si>
    <t>RPPN DULCE DE CIMA - Trajano de Moraes</t>
  </si>
  <si>
    <t>RPPN EL NAGUAL</t>
  </si>
  <si>
    <t>RPPN EL NAGUAL - Magé</t>
  </si>
  <si>
    <t>RPPN ELDORADO</t>
  </si>
  <si>
    <t>RPPN ELDORADO - Maricá</t>
  </si>
  <si>
    <t>RPPN ELDORADO - Saquarema</t>
  </si>
  <si>
    <t>RPPN ELDORADO - Tanguá</t>
  </si>
  <si>
    <t>RPPN ENG JOÃO FURTADO MENDONCA</t>
  </si>
  <si>
    <t>RPPN ENG JOÃO FURTADO MENDONCA - Natividade</t>
  </si>
  <si>
    <t>RPPN ESTÂNCIA RIO DO OURO</t>
  </si>
  <si>
    <t>RPPN ESTÂNCIA RIO DO OURO - Silva Jardim</t>
  </si>
  <si>
    <t>RPPN ESTELA</t>
  </si>
  <si>
    <t>RPPN ESTELA - Paracambi</t>
  </si>
  <si>
    <t>RPPN FARGO</t>
  </si>
  <si>
    <t>RPPN FARGO - Silva Jardim</t>
  </si>
  <si>
    <t>RPPN FATTORIA GRIGEA</t>
  </si>
  <si>
    <t>RPPN FATTORIA GRIGEA - Nova Friburgo</t>
  </si>
  <si>
    <t>RPPN FAZ. FLORESTAL</t>
  </si>
  <si>
    <t xml:space="preserve">RPPN FAZ. VARGEM ALEGRE </t>
  </si>
  <si>
    <t>RPPN FAZENDA ARCO IRIS</t>
  </si>
  <si>
    <t>RPPN FAZENDA ARCO IRIS - Silva Jardim</t>
  </si>
  <si>
    <t>RPPN FAZENDA BOM RETIRO</t>
  </si>
  <si>
    <t>RPPN FAZENDA BOM RETIRO - Silva Jardim</t>
  </si>
  <si>
    <t>RPPN FAZENDA BONSUCESSO</t>
  </si>
  <si>
    <t>RPPN FAZENDA BONSUCESSO - Barra Mansa</t>
  </si>
  <si>
    <t>RPPN FAZENDA CACHOEIRINHA</t>
  </si>
  <si>
    <t>RPPN FAZENDA CACHOEIRINHA - Mangaratiba</t>
  </si>
  <si>
    <t>RPPN FAZENDA CARUARA</t>
  </si>
  <si>
    <t>RPPN FAZENDA CARUARA - São João da Barra</t>
  </si>
  <si>
    <t>RPPN FAZENDA CORREGO DA LUZ</t>
  </si>
  <si>
    <t xml:space="preserve">RPPN FAZENDA DO SALTO (MUNICIPAL) </t>
  </si>
  <si>
    <t>RPPN FAZENDA DO TANGUA</t>
  </si>
  <si>
    <t>RPPN FAZENDA DO TANGUA - Angra dos Reis</t>
  </si>
  <si>
    <t>RPPN FAZENDA LIMEIRA</t>
  </si>
  <si>
    <t>RPPN FAZENDA LIMEIRA - Petrópolis</t>
  </si>
  <si>
    <t>RPPN FAZENDA MINAS GERAIS</t>
  </si>
  <si>
    <t>RPPN FAZENDA MINAS GERAIS - Santa Maria Madalena</t>
  </si>
  <si>
    <t>RPPN FAZENDA MISOTIS</t>
  </si>
  <si>
    <t>RPPN FAZENDA MISOTIS - São José do Vale do Rio Preto</t>
  </si>
  <si>
    <t>RPPN FAZENDA ROCA GRANDE</t>
  </si>
  <si>
    <t>RPPN FAZENDA ROCA GRANDE - Rio Claro</t>
  </si>
  <si>
    <t>RPPN FAZENDA SAMBAIBA</t>
  </si>
  <si>
    <t>RPPN FAZENDA SAMBAIBA - Rio Claro</t>
  </si>
  <si>
    <t>RPPN FAZENDA SÃO  BENEDITO</t>
  </si>
  <si>
    <t xml:space="preserve">RPPN FAZENDA SÃO  BENEDITO (MUNICIPAL) </t>
  </si>
  <si>
    <t>RPPN FAZENDA SÃO  GERALDO</t>
  </si>
  <si>
    <t>RPPN FAZENDA SUSPIRO</t>
  </si>
  <si>
    <t>RPPN FAZENDA SUSPIRO - Teresópolis</t>
  </si>
  <si>
    <t>RPPN FLORESTA ALTA</t>
  </si>
  <si>
    <t>RPPN FLORESTA ALTA - Silva Jardim</t>
  </si>
  <si>
    <t>RPPN FRILSON MATHEUS VIEIRA</t>
  </si>
  <si>
    <t>RPPN FRILSON MATHEUS VIEIRA - Varre-Sai</t>
  </si>
  <si>
    <t>RPPN GAIA</t>
  </si>
  <si>
    <t>RPPN GAIA - Bom Jardim</t>
  </si>
  <si>
    <t>RPPN GAVIOES</t>
  </si>
  <si>
    <t>RPPN GAVIOES - Silva Jardim</t>
  </si>
  <si>
    <t>RPPN GLEBA O SAQUINHO DE ITAPIURAPUA</t>
  </si>
  <si>
    <t>RPPN GLEBA O SAQUINHO DE ITAPIURAPUA - Angra dos Reis</t>
  </si>
  <si>
    <t>RPPN GOTAS AZUIS</t>
  </si>
  <si>
    <t>RPPN GOTAS AZUIS - Seropédica</t>
  </si>
  <si>
    <t>RPPN GRANJA REDENCAO</t>
  </si>
  <si>
    <t>RPPN GRANJA REDENCAO - Silva Jardim</t>
  </si>
  <si>
    <t>RPPN GRAZIELA MACIEL BARROSO</t>
  </si>
  <si>
    <t>RPPN GRAZIELA MACIEL BARROSO - Petrópolis</t>
  </si>
  <si>
    <t>RPPN GROTA DO SOSSEGO</t>
  </si>
  <si>
    <t>RPPN GROTA DO SOSSEGO - Mendes</t>
  </si>
  <si>
    <t>RPPN GROTA DO SOSSEGO - Paracambi</t>
  </si>
  <si>
    <t>RPPN ITACOLOMY</t>
  </si>
  <si>
    <t>RPPN ITACOLOMY - São Fidélis</t>
  </si>
  <si>
    <t>RPPN JACUTINGA</t>
  </si>
  <si>
    <t>RPPN JACUTINGA - Petrópolis</t>
  </si>
  <si>
    <t>RPPN JARDIM DAS DELICIAS</t>
  </si>
  <si>
    <t>RPPN JARDIM DAS DELICIAS - Nova Friburgo</t>
  </si>
  <si>
    <t>RPPN JARDIM MUKUNDA</t>
  </si>
  <si>
    <t>RPPN JARDIM MUKUNDA - Resende</t>
  </si>
  <si>
    <t>RPPN JENUINO VELOSO MARTINS</t>
  </si>
  <si>
    <t>RPPN JORNALISTA ANTENOR NOVAES</t>
  </si>
  <si>
    <t>RPPN JORNALISTA ANTENOR NOVAES - Engenheiro Paulo de Frontin</t>
  </si>
  <si>
    <t>RPPN LENCOIS</t>
  </si>
  <si>
    <t>RPPN LENCOIS - Silva Jardim</t>
  </si>
  <si>
    <t>RPPN LUIZ CARLOS RAMOS</t>
  </si>
  <si>
    <t>RPPN LUIZ CARLOS RAMOS - Varre-Sai</t>
  </si>
  <si>
    <t>RPPN MARIA FRANCISCA GUIMARAES</t>
  </si>
  <si>
    <t>RPPN MARIA FRANCISCA GUIMARAES - Teresópolis</t>
  </si>
  <si>
    <t>RPPN MARIO E ALBA CORRAL</t>
  </si>
  <si>
    <t>RPPN MARIO E ALBA CORRAL - Macaé</t>
  </si>
  <si>
    <t>RPPN MATO GROSSO - Saquarema</t>
  </si>
  <si>
    <t>RPPN MATO GROSSO II</t>
  </si>
  <si>
    <t>RPPN MATO GROSSO II - Maricá</t>
  </si>
  <si>
    <t>RPPN MATO GROSSO II - Saquarema</t>
  </si>
  <si>
    <t>RPPN MATUMBO</t>
  </si>
  <si>
    <t>RPPN MATUMBO - Casimiro de Abreu</t>
  </si>
  <si>
    <t>RPPN MICO LEAO DOURADO</t>
  </si>
  <si>
    <t>RPPN MICO LEAO DOURADO - Silva Jardim</t>
  </si>
  <si>
    <t>RPPN MONTE ALEGRE 1A</t>
  </si>
  <si>
    <t>RPPN MONTE ALEGRE 1A - Miguel Pereira</t>
  </si>
  <si>
    <t>RPPN MONTE ALEGRE 1B</t>
  </si>
  <si>
    <t>RPPN MONTE ALEGRE 1B - Miguel Pereira</t>
  </si>
  <si>
    <t>RPPN MORRO GRANDE</t>
  </si>
  <si>
    <t>RPPN MUNIC MOINHO PRETO</t>
  </si>
  <si>
    <t>RPPN MUNIC MOINHO PRETO - Petrópolis</t>
  </si>
  <si>
    <t>RPPN MUNICIPAL JORGE FERNANDES DA SILVA</t>
  </si>
  <si>
    <t>RPPN MUNICIPAL JORGE FERNANDES DA SILVA - Varre-Sai</t>
  </si>
  <si>
    <t>RPPN MUNICIPAL VOVO MENA</t>
  </si>
  <si>
    <t>RPPN NEGA FULO</t>
  </si>
  <si>
    <t>RPPN NEGA FULO - Nova Friburgo</t>
  </si>
  <si>
    <t>RPPN NEIVA, PATRICIA, CLAUDIA E ALEXANDRA</t>
  </si>
  <si>
    <t>RPPN NEIVA, PATRICIA, CLAUDIA E ALEXANDRA - Silva Jardim</t>
  </si>
  <si>
    <t>RPPN NOSSA SENHORA APARECIDA</t>
  </si>
  <si>
    <t>RPPN NOSSA SENHORA APARECIDA - Bom Jardim</t>
  </si>
  <si>
    <t>RPPN NOSSA SENHORA APARECIDA - Duas Barras</t>
  </si>
  <si>
    <t>RPPN NOSSA SENHORA APARECIDA - Sapucaia</t>
  </si>
  <si>
    <t>RPPN OLHO D'AGUA</t>
  </si>
  <si>
    <t>RPPN OLHO D'AGUA - Teresópolis</t>
  </si>
  <si>
    <t>RPPN PAIQUERE</t>
  </si>
  <si>
    <t>RPPN PAIQUERE - Nova Iguaçu</t>
  </si>
  <si>
    <t xml:space="preserve">RPPN PALMITAL </t>
  </si>
  <si>
    <t>RPPN PANAPANA</t>
  </si>
  <si>
    <t>RPPN PANAPANA - Nova Friburgo</t>
  </si>
  <si>
    <t>RPPN PEDRA BRANCA</t>
  </si>
  <si>
    <t>RPPN PEDRA BRANCA - Duas Barras</t>
  </si>
  <si>
    <t>RPPN PEDRA DO AMARILIS</t>
  </si>
  <si>
    <t>RPPN PEDRA DO AMARILIS - Petrópolis</t>
  </si>
  <si>
    <t>RPPN PEITO DE POMBA</t>
  </si>
  <si>
    <t>RPPN PEITO DE POMBA - Macaé</t>
  </si>
  <si>
    <t>RPPN PILAR</t>
  </si>
  <si>
    <t>RPPN PILAR - Itaboraí</t>
  </si>
  <si>
    <t>RPPN PILAR - Maricá</t>
  </si>
  <si>
    <t>RPPN PILOES</t>
  </si>
  <si>
    <t>RPPN PILOES - Petrópolis</t>
  </si>
  <si>
    <t>RPPN PIMENTA E MORAES</t>
  </si>
  <si>
    <t>RPPN PIMENTA E MORAES - Varre-Sai</t>
  </si>
  <si>
    <t>RPPN PONTE DO BAIAO</t>
  </si>
  <si>
    <t>RPPN PONTE DO BAIAO - Macaé</t>
  </si>
  <si>
    <t>RPPN POUSO ALTO</t>
  </si>
  <si>
    <t>RPPN POUSO ALTO - Miguel Pereira</t>
  </si>
  <si>
    <t>RPPN QUERO-QUERO</t>
  </si>
  <si>
    <t>RPPN QUERO-QUERO - Silva Jardim</t>
  </si>
  <si>
    <t>RPPN RABICHO DA SERRA</t>
  </si>
  <si>
    <t>RPPN RABICHO DA SERRA - Silva Jardim</t>
  </si>
  <si>
    <t>RPPN REFUGIO DO BUGIO</t>
  </si>
  <si>
    <t>RPPN REFUGIO DO BUGIO - Santa Maria Madalena</t>
  </si>
  <si>
    <t>RPPN REGINA CLARA</t>
  </si>
  <si>
    <t>RPPN REGINA CLARA - Petrópolis</t>
  </si>
  <si>
    <t>RPPN RESERVA ECOLOGICA DO GUAPIACU</t>
  </si>
  <si>
    <t>RPPN RESERVA ECOLOGICA DO GUAPIAÇU - Cachoeiras de Macacu</t>
  </si>
  <si>
    <t>RPPN RESERVA ECOLOGICA DO GUAPIAÇU II</t>
  </si>
  <si>
    <t>RPPN RESERVA ECOLOGICA DO GUAPIAÇU II - Cachoeiras de Macacu</t>
  </si>
  <si>
    <t>RPPN RESERVA ECOLOGICA DO GUAPIAÇU III</t>
  </si>
  <si>
    <t>RPPN RESERVA ECOLOGICA DO GUAPIAÇU III - Cachoeiras de Macacu</t>
  </si>
  <si>
    <t>RPPN RESERVA ECOLOGICA METODISTA ANA GONZAGA</t>
  </si>
  <si>
    <t>RPPN RESERVA ECOLOGICA METODISTA ANA GONZAGA - Rio de Janeiro</t>
  </si>
  <si>
    <t>RPPN RESERVA ECOLOGICA RIO BONITO DE LUMIAR</t>
  </si>
  <si>
    <t>RPPN RESERVA ECOLOGICA RIO BONITO DE LUMIAR - Nova Friburgo</t>
  </si>
  <si>
    <t>RPPN RESERVA GARGARULLO</t>
  </si>
  <si>
    <t>RPPN RESERVA GARGARULLO - Miguel Pereira</t>
  </si>
  <si>
    <t>RPPN RESERVA NOSSA SENHORA DAS GRACAS</t>
  </si>
  <si>
    <t>RPPN RESERVA NOSSA SENHORA DAS GRACAS - Rio Claro</t>
  </si>
  <si>
    <t>RPPN RESERVA PORANGABA</t>
  </si>
  <si>
    <t>RPPN RESERVA PORANGABA - Itaguaí</t>
  </si>
  <si>
    <t>RPPN RESERVA QUERENCIA</t>
  </si>
  <si>
    <t>RPPN RESERVA QUERENCIA - Magé</t>
  </si>
  <si>
    <t>RPPN RESERVA SERRA DE CARAMANDU</t>
  </si>
  <si>
    <t>RPPN RESERVA SERRA DE CARAMANDU - Sumidouro</t>
  </si>
  <si>
    <t>RPPN RESERVA UNIAO</t>
  </si>
  <si>
    <t>RPPN RESERVA UNIAO - Silva Jardim</t>
  </si>
  <si>
    <t>RPPN RIBEIRA E SOLEDADE</t>
  </si>
  <si>
    <t>RPPN RIBEIRA E SOLEDADE - Varre-Sai</t>
  </si>
  <si>
    <t>RPPN RICA PAULO DE FRONTIN</t>
  </si>
  <si>
    <t>RPPN RICA PAULO DE FRONTIN - Engenheiro Paulo de Frontin</t>
  </si>
  <si>
    <t>RPPN RILDO DE OLIVEIRA GOMES II</t>
  </si>
  <si>
    <t>RPPN RILDO DE OLIVEIRA GOMES II - Teresópolis</t>
  </si>
  <si>
    <t>RPPN ROGERIO MARINHO</t>
  </si>
  <si>
    <t>RPPN ROGERIO MARINHO - Petrópolis</t>
  </si>
  <si>
    <t>RPPN SANTA CLARA</t>
  </si>
  <si>
    <t>RPPN SANTA CLARA - Engenheiro Paulo de Frontin</t>
  </si>
  <si>
    <t>RPPN SANTA IZABEL</t>
  </si>
  <si>
    <t>RPPN SANTA IZABEL - Mangaratiba</t>
  </si>
  <si>
    <t>RPPN SANTO ANTONIO</t>
  </si>
  <si>
    <t>RPPN SANTO ANTONIO - Conceição de Macabu</t>
  </si>
  <si>
    <t>RPPN SANTO ANTONIO - Resende</t>
  </si>
  <si>
    <t>RPPN SÃO  CARLOS DO MATO DENTRO</t>
  </si>
  <si>
    <t>RPPN SÃO  JOSE</t>
  </si>
  <si>
    <t>RPPN SÃO  MIGUEL</t>
  </si>
  <si>
    <t xml:space="preserve">RPPN SETE FLECHAS </t>
  </si>
  <si>
    <t>RPPN SITIO ANGABA</t>
  </si>
  <si>
    <t>RPPN SITIO ANGABA - Itaguaí</t>
  </si>
  <si>
    <t>RPPN SITIO AZUL</t>
  </si>
  <si>
    <t>RPPN SITIO AZUL - Nova Friburgo</t>
  </si>
  <si>
    <t xml:space="preserve">RPPN SITIO BOA VENTURA I  </t>
  </si>
  <si>
    <t xml:space="preserve">RPPN SITIO BOA VENTURA II  </t>
  </si>
  <si>
    <t>RPPN SITIO CACHOEIRA GRANDE</t>
  </si>
  <si>
    <t>RPPN SITIO CACHOEIRA GRANDE - Silva Jardim</t>
  </si>
  <si>
    <t>RPPN SITIO DA LUZ</t>
  </si>
  <si>
    <t>RPPN SITIO DA LUZ - Nova Friburgo</t>
  </si>
  <si>
    <t>RPPN SITIO FIM DA PICADA I</t>
  </si>
  <si>
    <t>RPPN SITIO FIM DA PICADA I - Rio Claro</t>
  </si>
  <si>
    <t>RPPN SITIO FIM DA PICADA II</t>
  </si>
  <si>
    <t>RPPN SITIO FIM DA PICADA II - Rio Claro</t>
  </si>
  <si>
    <t>RPPN SITIO GRANJA SÃO  JORGE</t>
  </si>
  <si>
    <t>RPPN SITIO MARIE CAMILLE - Bom Jardim</t>
  </si>
  <si>
    <t>RPPN SITIO PALMEIRAS</t>
  </si>
  <si>
    <t>RPPN SITIO PICADA</t>
  </si>
  <si>
    <t>RPPN SITIO PICADA - Engenheiro Paulo de Frontin</t>
  </si>
  <si>
    <t>RPPN SÌTIO PORANGABA</t>
  </si>
  <si>
    <t>RPPN SITIO SANTA FE</t>
  </si>
  <si>
    <t>RPPN SITIO SANTA FE - Silva Jardim</t>
  </si>
  <si>
    <t>RPPN SITIO SÃO  PEDRO</t>
  </si>
  <si>
    <t>RPPN SITIO SERRA NEGRA</t>
  </si>
  <si>
    <t>RPPN SITIO SERRA NEGRA - Teresópolis</t>
  </si>
  <si>
    <t>RPPN SITIO SHANGRILAH - SUMIDOURO E SITIO PEITO DE POMBA</t>
  </si>
  <si>
    <t>RPPN SITIO SHANGRILAH - SUMIDOURO E SITIO PEITO DE POMBA - Macaé</t>
  </si>
  <si>
    <t>RPPN SOLEDADE</t>
  </si>
  <si>
    <t>RPPN SOLEDADE - Nova Friburgo</t>
  </si>
  <si>
    <t>RPPN SOSSEGO I</t>
  </si>
  <si>
    <t>RPPN SOSSEGO I - Nova Friburgo</t>
  </si>
  <si>
    <t>RPPN SOSSEGO II</t>
  </si>
  <si>
    <t>RPPN SOSSEGO II - Nova Friburgo</t>
  </si>
  <si>
    <t>RPPN TAQUARAL - Silva Jardim</t>
  </si>
  <si>
    <t>RPPN TERRA DO SOL E DA LUA</t>
  </si>
  <si>
    <t>RPPN TERRA DO SOL E DA LUA - Nova Friburgo</t>
  </si>
  <si>
    <t>RPPN TRÊS MORROS</t>
  </si>
  <si>
    <t>RPPN VALE DO PARAISO</t>
  </si>
  <si>
    <t>RPPN VALE DO PARAISO - Nova Friburgo</t>
  </si>
  <si>
    <t>RPPN VALE DO SOSSEGO</t>
  </si>
  <si>
    <t>RPPN VALE DO SOSSEGO - Mendes</t>
  </si>
  <si>
    <t>RPPN VALE DO SOSSEGO - Paracambi</t>
  </si>
  <si>
    <t>RPPN VALERIO CARDOSO FURTADO</t>
  </si>
  <si>
    <t>RPPN VALERIO CARDOSO FURTADO - Porciúncula</t>
  </si>
  <si>
    <t>RPPN VERBICARIO</t>
  </si>
  <si>
    <t>RPPN VERBICARIO - Santa Maria Madalena</t>
  </si>
  <si>
    <t>RPPN VILLA SÃO  ROMAO</t>
  </si>
  <si>
    <t>RPPN VO LILI</t>
  </si>
  <si>
    <t>RPPN VO LILI - Varre-Sai</t>
  </si>
  <si>
    <t>RPPN VO MANINHA</t>
  </si>
  <si>
    <t>RPPN VO MANINHA - Varre-Sai</t>
  </si>
  <si>
    <t>RPPN WOODSTOCK</t>
  </si>
  <si>
    <t>RPPN WOODSTOCK - Nova Friburgo</t>
  </si>
  <si>
    <t>RPPN XODO</t>
  </si>
  <si>
    <t>RPPN XODO - Varre-Sai</t>
  </si>
  <si>
    <t>APA LAGOA DE CIMA - Campos dos Goytacazes</t>
  </si>
  <si>
    <t>APA SERRA DO ITAOCA - Campos dos Goytacazes</t>
  </si>
  <si>
    <t>PE DO DESENGANO - Campos dos Goytacazes</t>
  </si>
  <si>
    <t>PE LAGOA DO ACU - Campos dos Goytacazes</t>
  </si>
  <si>
    <t>PM DO TAQUARUCU - Campos dos Goytacazes</t>
  </si>
  <si>
    <t>PM CORREGO DA LUZ - Casimiro de Abreu</t>
  </si>
  <si>
    <t>PM VALE DO INDAIACU - Casimiro de Abreu</t>
  </si>
  <si>
    <t>REBIO DE POCO DAS ANTAS - Casimiro de Abreu</t>
  </si>
  <si>
    <t>RPPN FAZENDA BOM RETIRO - Casimiro de Abreu</t>
  </si>
  <si>
    <t>RPPN FAZENDA CORREGO DA LUZ - Casimiro de Abreu</t>
  </si>
  <si>
    <t>RPPN MORRO GRANDE - Casimiro de Abreu</t>
  </si>
  <si>
    <t>RPPN SITIO DA LUZ - Casimiro de Abreu</t>
  </si>
  <si>
    <t>RPPN TRÊS MORROS - Casimiro de Abreu</t>
  </si>
  <si>
    <t>APA FONSECA ALMEIDA - Comendador Levy Gasparian</t>
  </si>
  <si>
    <t>APA LUIS BENTO - Comendador Levy Gasparian</t>
  </si>
  <si>
    <t>APA MONTE SERRAT - Comendador Levy Gasparian</t>
  </si>
  <si>
    <t>PM PEDRA DA PARAIBUNA - Comendador Levy Gasparian</t>
  </si>
  <si>
    <t>LAJE DO MURIAÉ</t>
  </si>
  <si>
    <t>PETRÓPOLIS</t>
  </si>
  <si>
    <t>PAP - 2020</t>
  </si>
  <si>
    <t>GC - 2020</t>
  </si>
  <si>
    <t>GI - 2020</t>
  </si>
  <si>
    <t>RPPN RILDO DE OLIVEIRA GOMES I - Teresópolis</t>
  </si>
  <si>
    <t>RPPN PASTO DOS BOIS E PEDREGULHO - Teresópolis</t>
  </si>
  <si>
    <t>RPPN ILAN - Angra dos Reis</t>
  </si>
  <si>
    <t>RPPN FAZENDA RIBEIRÃO - Barra do Piraí</t>
  </si>
  <si>
    <t>RPPN BUGIOS DA BOA ESPERANÇA - Miracema</t>
  </si>
  <si>
    <t>RPPN SÍTIO CACIQUE - Japeri</t>
  </si>
  <si>
    <t>RPPN CASA DA ÁRVORE - Miguel Pereira</t>
  </si>
  <si>
    <t>APA DE BARRA DO PIRAÍ - Barra do Piraí</t>
  </si>
  <si>
    <t>APA CÂNDIDO SILVA - Barra Mansa</t>
  </si>
  <si>
    <t>REBIO VALE DAS PRINCESAS - Miguel Pereira</t>
  </si>
  <si>
    <t>APA DO RIO BONITO DE LUMIAR - Nova Friburgo</t>
  </si>
  <si>
    <t>PM RIO PARADO - Rio Claro</t>
  </si>
  <si>
    <t>REBIO SANTO ANTÔNIO DO RIO CLARO - Rio Claro</t>
  </si>
  <si>
    <t>APA DA ORLA DA BAIA DE SEPETIBA - Rio de Janeiro</t>
  </si>
  <si>
    <t>APA DO PARQUE NATURAL MUNICIPAL DE MARAPENDI - Rio de Janeiro</t>
  </si>
  <si>
    <t>PM DOIS IRMÃOS ARQUITETO ANTÔNIO BERNARDES - Rio de Janeiro</t>
  </si>
  <si>
    <t>PM BARRA DA TIJUCA NELSON MANDELA - Rio de Janeiro</t>
  </si>
  <si>
    <t>APA VILA ANDORINHAS - São João de Meriti</t>
  </si>
  <si>
    <t>APA MORRO DA AERONAUTICA - São João de Meriti</t>
  </si>
  <si>
    <t>APA SERRAS DO CATUMBI - Seropédica</t>
  </si>
  <si>
    <t>REVIS VALE DOS PURIS - Volta Redonda</t>
  </si>
  <si>
    <t>APA FUNDAÇÃO BEATRIZ GAMA - Volta Redonda</t>
  </si>
  <si>
    <t>APA DE MANGARATIBA - Mangaratiba</t>
  </si>
  <si>
    <t>APA DA REGIÃO SERRANA DE PETROPOLIS - Magé</t>
  </si>
  <si>
    <t>APA DA REGIÃO SERRANA DE PETROPOLIS - Guapimirim</t>
  </si>
  <si>
    <t>APA DA REGIÃO SERRANA DE PETROPOLIS - Duque de Caxias</t>
  </si>
  <si>
    <t>APA EST DE MACAE DE CIMA - Casimiro de Abreu</t>
  </si>
  <si>
    <t>APA MUN DE MACAE DE CIMA - Nova Friburgo</t>
  </si>
  <si>
    <t>APA SURUI - Magé</t>
  </si>
  <si>
    <t>APA SÃO JOSÉ - Rio de Janeiro</t>
  </si>
  <si>
    <t>ARIE SÃO CONRADO - Rio de Janeiro</t>
  </si>
  <si>
    <t>APA DO MORROS DA BABILONIA E SÃO JOÃO - Rio de Janeiro</t>
  </si>
  <si>
    <t>PM DE SÃO JOSÉ DE UBA - São José de Ubá</t>
  </si>
  <si>
    <t>RESEX</t>
  </si>
  <si>
    <t>RDS</t>
  </si>
  <si>
    <t>RESEC</t>
  </si>
  <si>
    <t>APA DA REGIÃO SERRANA DE PETROPOLIS - Petrópolis</t>
  </si>
  <si>
    <t>!</t>
  </si>
  <si>
    <t>APA DO LIVRAMENTO - Carmo</t>
  </si>
  <si>
    <t>APA DO ARQUIPÉLAGO DO SANTANA - Macaé</t>
  </si>
  <si>
    <t>RPPN SÌTIO PORANGA - Itaguaí</t>
  </si>
  <si>
    <t>RPPN JESUINO VELOSO MARTINS - Varre-Sai</t>
  </si>
  <si>
    <t xml:space="preserve"> </t>
  </si>
  <si>
    <t>Categoria</t>
  </si>
  <si>
    <t xml:space="preserve">Mangaratiba </t>
  </si>
  <si>
    <t>APA DA BACIA DO RIO SÃO JOÃO - MICO LEAO DOURADO - Araruama</t>
  </si>
  <si>
    <t>PE DA COSTA DO SOL - Armação dos Búzios</t>
  </si>
  <si>
    <t>REVIS SERRA RIO BONITO - Barra Mansa</t>
  </si>
  <si>
    <t>RPPN VALE DO LUAR - Bom Jardim</t>
  </si>
  <si>
    <t>APA DA BACIA DO RIO SÃO JOÃO - MICO LEAO DOURADO - Cabo Frio</t>
  </si>
  <si>
    <t>APA DO PAU BRASIL - Cabo Frio</t>
  </si>
  <si>
    <t>APA DA BACIA DO RIO SÃO JOÃO - MICO LEAO DOURADO - Cachoeiras de Macacu</t>
  </si>
  <si>
    <t>MONA MUNICIPAL SÃO SIMAO - Carapebus</t>
  </si>
  <si>
    <t>REVIS FAZENDA SÃO LAZARO - Carapebus</t>
  </si>
  <si>
    <t>MONA MUNICIPAL PEDRA SÃO JOAQUIM - Cardoso Moreira</t>
  </si>
  <si>
    <t>APA DA BACIA DO RIO SÃO JOÃO - MICO LEAO DOURADO - Casimiro de Abreu</t>
  </si>
  <si>
    <t>ARIE DO SÃO HENRY - Conceição de Macabu</t>
  </si>
  <si>
    <t>APA SÃO BENTO - Duque de Caxias</t>
  </si>
  <si>
    <t>RPPN FAZENDA DO SALTO (MUNICIPAL) - Engenheiro Paulo de Frontin</t>
  </si>
  <si>
    <t>RPPN SETE FLECHAS - Engenheiro Paulo de Frontin</t>
  </si>
  <si>
    <t>RPPN FAZENDA SÃO BENEDITO (MUNICIPAL) - Engenheiro Paulo de Frontin</t>
  </si>
  <si>
    <t>PM PALEONTOLOGICO SÃO JOSÉ DE ITABORAI - Itaboraí</t>
  </si>
  <si>
    <t>RPPN VILLA SÃO ROMAO - Macaé</t>
  </si>
  <si>
    <t>RPPN PERTINHO DO CÉU - MANGARATIBA</t>
  </si>
  <si>
    <t>RPPN BUGIOS DA BOA ESPERANÇA II - MIRACEMA</t>
  </si>
  <si>
    <t>PM ECOLOGICO MUNICIPAL SÃO LUIZ GONZAGA DE NATIVIDADE - Natividade</t>
  </si>
  <si>
    <t>PNM DA AGUA ESCONDIDA - Niterói</t>
  </si>
  <si>
    <t>RPPN SÃO JOSÉ - Nova Friburgo</t>
  </si>
  <si>
    <t>RPPN VILLA SÃO ROMAO - Nova Friburgo</t>
  </si>
  <si>
    <t>RPPN RAIBERT - Nova Friburgo</t>
  </si>
  <si>
    <t>RPPN CANTO DA CORUJA - Nova Friburgo</t>
  </si>
  <si>
    <t>RPPN BICHO PREGUICA - Nova Iguaçu</t>
  </si>
  <si>
    <t>RESEC DA JUATINGA - Paraty</t>
  </si>
  <si>
    <t>PM RETIRO DE PATY - Paty do Alferes</t>
  </si>
  <si>
    <t>RPPN REGINA - Petrópolis</t>
  </si>
  <si>
    <t>RPPN SÃO MIGUEL - Petrópolis</t>
  </si>
  <si>
    <t>RPPN SÃO CARLOS DO MATO DENTRO - Piraí</t>
  </si>
  <si>
    <t>PM RIBEIRAO DE SÃO JOAQUIM - Quatis</t>
  </si>
  <si>
    <t>APA DA BACIA DO RIO SÃO JOÃO - MICO LEAO DOURADO - Rio Bonito</t>
  </si>
  <si>
    <t>RPPN FAZENDA SÃO BENEDITO - Rio Claro</t>
  </si>
  <si>
    <t>APA DA BACIA DO RIO SÃO JOÃO - MICO LEAO DOURADO - Rio das Ostras</t>
  </si>
  <si>
    <t>RPPN SITIO GRANJA SÃO JORGE - Rio de Janeiro</t>
  </si>
  <si>
    <t>APA SÃO DOMINGOS - Santa Maria Madalena</t>
  </si>
  <si>
    <t>RPPN RESERVA ECOLÓGICA GATO DO MATO - Santa Maria Madalena</t>
  </si>
  <si>
    <t>RPPN TERRAS FRIAS - Santa Maria Madalena</t>
  </si>
  <si>
    <t>RPPN NÃO PENSEI - Santa Maria Madalena</t>
  </si>
  <si>
    <t>RPPN BARRA DE SANTANA - Santa Maria Madalena</t>
  </si>
  <si>
    <t>RPPN BOA VISTA E PHAROL - Santo Antônio de Pádua</t>
  </si>
  <si>
    <t>PM DE SÃO GONCALO - São Gonçalo</t>
  </si>
  <si>
    <t>APA DA BACIA DO RIO SÃO JOÃO - MICO LEAO DOURADO - Silva Jardim</t>
  </si>
  <si>
    <t>RPPN RESERVA SERRA GRANDE - Silva Jardim</t>
  </si>
  <si>
    <t>PM SERRA DO BARBOSÃO - Tanguá</t>
  </si>
  <si>
    <t>RPPN FAZENDA SÃO GERALDO - Valença</t>
  </si>
  <si>
    <t>RPPN FLORESTA - Varre-Sai</t>
  </si>
  <si>
    <t>RPPN BENTO MELONI - Varre-Sai</t>
  </si>
  <si>
    <t>RPPN PALMITAL - Varre-Sai</t>
  </si>
  <si>
    <t>RPPN SITIO BOA VENTURA I - Varre-Sai</t>
  </si>
  <si>
    <t>RPPN SITIO BOA VENTURA II - Varre-Sai</t>
  </si>
  <si>
    <t>RPPN SITIO SÃO PEDRO - Vassouras</t>
  </si>
  <si>
    <t>APA ESPERANCINHA - São Sebastião do Alto</t>
  </si>
  <si>
    <t>APA PAISAGISTICA DAS SAPINHATUBAS 1, 2 E 3 DO CAMORIM PEQUENO E PONTA DA CIDADE - Angra dos Reis</t>
  </si>
  <si>
    <t>PARQUE PUBLICO URBANO MUNICIPAL DE JACUANCANGA - Angra dos Reis</t>
  </si>
  <si>
    <t>ARIE DO MORRO DO FORNO - Arraial do Cabo</t>
  </si>
  <si>
    <t>ARIE DO MORRO DA CABOCLA - Arraial do Cabo</t>
  </si>
  <si>
    <t>ARIE DAS PRAINHAS - Arraial do Cabo</t>
  </si>
  <si>
    <t>MONA DAS AGUAS MINERAIS DE RAPOSO E DA SERRA DO BRITO - Itaperuna</t>
  </si>
  <si>
    <t>APA PRAIA DO APARA - Mangaratiba</t>
  </si>
  <si>
    <t>APA TOCA DA VELHA - Mangaratiba</t>
  </si>
  <si>
    <t>APA DA PRAIA GRANDE - Mangaratiba</t>
  </si>
  <si>
    <t>ARIE DOS MANGUEZAIS DE ITACURUÇA -  Mangaratiba</t>
  </si>
  <si>
    <t>ARIE DO SACO DA RESTINGA - Mangaratiba</t>
  </si>
  <si>
    <t>FLORESTA MUNICIPAL DO QUARTEIRAO ITALIANO - Petrópolis</t>
  </si>
  <si>
    <t>APA GERALDO DE SOUZA LIMA - Barra do Piraí</t>
  </si>
  <si>
    <t>APA LESTE - Barra Mansa</t>
  </si>
  <si>
    <t>APA ENGENHO DO CALUNDU - Belford Roxo</t>
  </si>
  <si>
    <t>APA SARAPUÍ - Belford Roxo</t>
  </si>
  <si>
    <t>APA SHANGRILÁ OESTE</t>
  </si>
  <si>
    <t>REBIO ARRAIAL DAS SAMAMBAIAS - Carmo</t>
  </si>
  <si>
    <t>APA PEDREIRA DA BOA IDEIA - Carmo</t>
  </si>
  <si>
    <t>ARIE ILHA DA MARAMBAIA - Mangaratiba</t>
  </si>
  <si>
    <t>PM SERRA AZUL - Miguel Pereira</t>
  </si>
  <si>
    <t>PM VERA CRUZ - Miguel Pereira</t>
  </si>
  <si>
    <t>APA CANAL CAMPOS MACAÉ - Quissamã</t>
  </si>
  <si>
    <t>PM JARDIM DO CARMO - Rio de Janeiro</t>
  </si>
  <si>
    <t>APA DOS MANANCIAIS - Rio de Janeiro</t>
  </si>
  <si>
    <t>REBIO CAMORIM - Rio de Janeiro</t>
  </si>
  <si>
    <t>APA DO COSME VELHO - Rio de Janeiro</t>
  </si>
  <si>
    <t>APA DO JOCKEY CLUBE DO RIO DE JANEIRO - Rio de Janeiro</t>
  </si>
  <si>
    <t>APA CACHOEIRA DE SANTA ROSA - Bom Jesus do Itabapoana</t>
  </si>
  <si>
    <t>APA MORRO DO CALVÁRIO - Bom Jesus do Itabapoana</t>
  </si>
  <si>
    <t>APA DA SERRA DE MURIQUI - Mangaratiba</t>
  </si>
  <si>
    <t>PMN DA SERRA DO AXIXÁ - Mangaratiba</t>
  </si>
  <si>
    <t>MONA DA PEDRA DO CÃO SENTADO - Nova Friburgo</t>
  </si>
  <si>
    <t>PMN DE VOLTA REDONDA - Volta Redonda</t>
  </si>
  <si>
    <t>PNM DA SERRA DE MURIQUI - Mangaratiba</t>
  </si>
  <si>
    <t>ICMS ECOLÓGICO ANO 2021 - AF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</si>
</sst>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00000000"/>
    <numFmt numFmtId="166" formatCode="0.0"/>
    <numFmt numFmtId="167" formatCode="0.0000"/>
    <numFmt numFmtId="168" formatCode="0.00000000"/>
  </numFmts>
  <fonts count="37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9"/>
      <color theme="1"/>
      <name val="Calibri Light"/>
      <family val="2"/>
    </font>
    <font>
      <sz val="10"/>
      <color theme="1"/>
      <name val="Calibri"/>
      <family val="2"/>
      <scheme val="minor"/>
    </font>
    <font>
      <sz val="8"/>
      <color theme="1"/>
      <name val="Calibri Light"/>
      <family val="2"/>
    </font>
    <font>
      <sz val="10"/>
      <color rgb="FF000000"/>
      <name val="Arial"/>
      <family val="2"/>
    </font>
    <font>
      <sz val="9"/>
      <color rgb="FF000000"/>
      <name val="Calibri"/>
      <family val="2"/>
    </font>
    <font>
      <sz val="10"/>
      <color rgb="FF00B0F0"/>
      <name val="Arial"/>
      <family val="2"/>
    </font>
    <font>
      <sz val="10"/>
      <color theme="0"/>
      <name val="Arial"/>
      <family val="2"/>
    </font>
    <font>
      <sz val="10"/>
      <color theme="9" tint="-0.249977111117893"/>
      <name val="Arial"/>
      <family val="2"/>
    </font>
    <font>
      <b/>
      <sz val="10"/>
      <color theme="0"/>
      <name val="Calibri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0"/>
      <color rgb="FF000000"/>
      <name val="Calibri"/>
      <family val="2"/>
    </font>
    <font>
      <sz val="10"/>
      <name val="Arial"/>
      <family val="2"/>
    </font>
    <font>
      <sz val="9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rgb="FFFFFFFF"/>
      </patternFill>
    </fill>
    <fill>
      <patternFill patternType="solid">
        <fgColor rgb="FF0070C0"/>
        <bgColor indexed="64"/>
      </patternFill>
    </fill>
    <fill>
      <patternFill patternType="solid">
        <fgColor theme="3" tint="-0.249977111117893"/>
        <bgColor rgb="FFFFFFFF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4F4F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2" fillId="0" borderId="10"/>
    <xf numFmtId="0" fontId="20" fillId="0" borderId="10"/>
    <xf numFmtId="0" fontId="6" fillId="0" borderId="10"/>
    <xf numFmtId="0" fontId="28" fillId="0" borderId="10"/>
    <xf numFmtId="0" fontId="5" fillId="0" borderId="10"/>
    <xf numFmtId="0" fontId="4" fillId="0" borderId="10"/>
    <xf numFmtId="0" fontId="35" fillId="0" borderId="10"/>
  </cellStyleXfs>
  <cellXfs count="92">
    <xf numFmtId="0" fontId="0" fillId="0" borderId="0" xfId="0" applyFont="1" applyAlignment="1"/>
    <xf numFmtId="0" fontId="7" fillId="0" borderId="0" xfId="0" applyFont="1"/>
    <xf numFmtId="0" fontId="8" fillId="0" borderId="0" xfId="0" applyFont="1"/>
    <xf numFmtId="164" fontId="8" fillId="0" borderId="0" xfId="0" applyNumberFormat="1" applyFont="1"/>
    <xf numFmtId="165" fontId="8" fillId="0" borderId="3" xfId="0" applyNumberFormat="1" applyFont="1" applyBorder="1"/>
    <xf numFmtId="164" fontId="9" fillId="0" borderId="7" xfId="0" applyNumberFormat="1" applyFont="1" applyBorder="1"/>
    <xf numFmtId="0" fontId="0" fillId="0" borderId="0" xfId="0" applyFont="1"/>
    <xf numFmtId="0" fontId="11" fillId="2" borderId="10" xfId="1" applyFont="1" applyFill="1" applyBorder="1"/>
    <xf numFmtId="0" fontId="12" fillId="2" borderId="10" xfId="1" applyFont="1" applyFill="1" applyBorder="1"/>
    <xf numFmtId="0" fontId="12" fillId="0" borderId="10" xfId="1" applyFont="1" applyAlignment="1"/>
    <xf numFmtId="0" fontId="13" fillId="2" borderId="10" xfId="1" applyFont="1" applyFill="1" applyBorder="1"/>
    <xf numFmtId="0" fontId="13" fillId="2" borderId="3" xfId="1" applyFont="1" applyFill="1" applyBorder="1" applyAlignment="1">
      <alignment horizontal="center" wrapText="1"/>
    </xf>
    <xf numFmtId="0" fontId="13" fillId="2" borderId="3" xfId="1" applyFont="1" applyFill="1" applyBorder="1" applyAlignment="1">
      <alignment horizontal="center" vertical="center"/>
    </xf>
    <xf numFmtId="0" fontId="11" fillId="2" borderId="5" xfId="1" applyFont="1" applyFill="1" applyBorder="1"/>
    <xf numFmtId="0" fontId="11" fillId="2" borderId="10" xfId="1" applyFont="1" applyFill="1" applyBorder="1" applyAlignment="1">
      <alignment horizontal="center"/>
    </xf>
    <xf numFmtId="0" fontId="15" fillId="2" borderId="10" xfId="1" applyFont="1" applyFill="1" applyBorder="1"/>
    <xf numFmtId="0" fontId="15" fillId="0" borderId="10" xfId="1" applyFont="1" applyFill="1" applyBorder="1"/>
    <xf numFmtId="0" fontId="15" fillId="0" borderId="6" xfId="1" applyFont="1" applyFill="1" applyBorder="1"/>
    <xf numFmtId="0" fontId="14" fillId="0" borderId="9" xfId="1" applyFont="1" applyFill="1" applyBorder="1" applyAlignment="1">
      <alignment horizontal="center"/>
    </xf>
    <xf numFmtId="0" fontId="13" fillId="2" borderId="8" xfId="1" applyFont="1" applyFill="1" applyBorder="1" applyAlignment="1">
      <alignment horizontal="center" wrapText="1"/>
    </xf>
    <xf numFmtId="166" fontId="15" fillId="0" borderId="10" xfId="1" applyNumberFormat="1" applyFont="1" applyFill="1" applyBorder="1"/>
    <xf numFmtId="0" fontId="17" fillId="0" borderId="0" xfId="0" applyFont="1"/>
    <xf numFmtId="4" fontId="8" fillId="0" borderId="0" xfId="0" applyNumberFormat="1" applyFont="1" applyAlignment="1"/>
    <xf numFmtId="0" fontId="18" fillId="0" borderId="0" xfId="0" applyFont="1"/>
    <xf numFmtId="2" fontId="18" fillId="0" borderId="0" xfId="0" applyNumberFormat="1" applyFont="1"/>
    <xf numFmtId="0" fontId="19" fillId="0" borderId="10" xfId="0" applyFont="1" applyBorder="1" applyAlignment="1">
      <alignment vertical="center" wrapText="1"/>
    </xf>
    <xf numFmtId="0" fontId="9" fillId="0" borderId="7" xfId="0" applyFont="1" applyBorder="1" applyAlignment="1">
      <alignment wrapText="1"/>
    </xf>
    <xf numFmtId="0" fontId="12" fillId="0" borderId="11" xfId="1" applyFont="1" applyBorder="1" applyAlignment="1"/>
    <xf numFmtId="0" fontId="0" fillId="2" borderId="10" xfId="2" applyFont="1" applyFill="1" applyBorder="1"/>
    <xf numFmtId="0" fontId="0" fillId="2" borderId="11" xfId="2" applyFont="1" applyFill="1" applyBorder="1" applyAlignment="1">
      <alignment horizontal="center"/>
    </xf>
    <xf numFmtId="0" fontId="0" fillId="2" borderId="11" xfId="2" applyFont="1" applyFill="1" applyBorder="1" applyAlignment="1">
      <alignment horizontal="center" vertical="center"/>
    </xf>
    <xf numFmtId="0" fontId="22" fillId="2" borderId="11" xfId="2" applyFont="1" applyFill="1" applyBorder="1" applyAlignment="1">
      <alignment horizontal="center" vertical="center"/>
    </xf>
    <xf numFmtId="0" fontId="16" fillId="2" borderId="11" xfId="2" applyFont="1" applyFill="1" applyBorder="1" applyAlignment="1">
      <alignment horizontal="center"/>
    </xf>
    <xf numFmtId="0" fontId="24" fillId="0" borderId="11" xfId="2" applyFont="1" applyFill="1" applyBorder="1" applyAlignment="1">
      <alignment horizontal="center"/>
    </xf>
    <xf numFmtId="0" fontId="23" fillId="5" borderId="11" xfId="2" applyFont="1" applyFill="1" applyBorder="1" applyAlignment="1">
      <alignment horizontal="center"/>
    </xf>
    <xf numFmtId="0" fontId="21" fillId="0" borderId="0" xfId="0" applyFont="1"/>
    <xf numFmtId="167" fontId="25" fillId="6" borderId="3" xfId="0" applyNumberFormat="1" applyFont="1" applyFill="1" applyBorder="1" applyAlignment="1">
      <alignment horizontal="center"/>
    </xf>
    <xf numFmtId="0" fontId="11" fillId="3" borderId="3" xfId="1" applyFont="1" applyFill="1" applyBorder="1" applyProtection="1">
      <protection locked="0"/>
    </xf>
    <xf numFmtId="0" fontId="11" fillId="4" borderId="3" xfId="1" applyFont="1" applyFill="1" applyBorder="1" applyProtection="1">
      <protection locked="0"/>
    </xf>
    <xf numFmtId="0" fontId="12" fillId="4" borderId="3" xfId="1" applyFont="1" applyFill="1" applyBorder="1" applyProtection="1">
      <protection locked="0"/>
    </xf>
    <xf numFmtId="0" fontId="26" fillId="7" borderId="3" xfId="1" applyFont="1" applyFill="1" applyBorder="1" applyAlignment="1">
      <alignment horizontal="center" wrapText="1"/>
    </xf>
    <xf numFmtId="0" fontId="26" fillId="7" borderId="3" xfId="1" applyFont="1" applyFill="1" applyBorder="1" applyAlignment="1">
      <alignment horizontal="center" vertical="center" wrapText="1"/>
    </xf>
    <xf numFmtId="0" fontId="26" fillId="7" borderId="3" xfId="1" applyFont="1" applyFill="1" applyBorder="1" applyAlignment="1">
      <alignment horizontal="center" vertical="center"/>
    </xf>
    <xf numFmtId="0" fontId="27" fillId="7" borderId="3" xfId="1" applyFont="1" applyFill="1" applyBorder="1" applyAlignment="1">
      <alignment wrapText="1"/>
    </xf>
    <xf numFmtId="0" fontId="10" fillId="3" borderId="3" xfId="1" applyFont="1" applyFill="1" applyBorder="1" applyProtection="1">
      <protection locked="0"/>
    </xf>
    <xf numFmtId="0" fontId="29" fillId="8" borderId="11" xfId="5" applyFont="1" applyFill="1" applyBorder="1" applyAlignment="1">
      <alignment horizontal="center" vertical="center"/>
    </xf>
    <xf numFmtId="0" fontId="30" fillId="8" borderId="11" xfId="5" applyFont="1" applyFill="1" applyBorder="1" applyAlignment="1">
      <alignment horizontal="center" vertical="center"/>
    </xf>
    <xf numFmtId="2" fontId="30" fillId="8" borderId="11" xfId="5" applyNumberFormat="1" applyFont="1" applyFill="1" applyBorder="1" applyAlignment="1">
      <alignment horizontal="center" vertical="center"/>
    </xf>
    <xf numFmtId="0" fontId="5" fillId="0" borderId="10" xfId="5"/>
    <xf numFmtId="0" fontId="31" fillId="0" borderId="11" xfId="5" applyFont="1" applyBorder="1" applyAlignment="1">
      <alignment horizontal="center" vertical="center"/>
    </xf>
    <xf numFmtId="0" fontId="31" fillId="0" borderId="11" xfId="5" applyFont="1" applyFill="1" applyBorder="1" applyAlignment="1">
      <alignment horizontal="center" vertical="center"/>
    </xf>
    <xf numFmtId="0" fontId="32" fillId="0" borderId="11" xfId="5" applyFont="1" applyFill="1" applyBorder="1" applyAlignment="1">
      <alignment horizontal="center" vertical="center"/>
    </xf>
    <xf numFmtId="0" fontId="33" fillId="0" borderId="11" xfId="5" applyFont="1" applyFill="1" applyBorder="1" applyAlignment="1">
      <alignment horizontal="center" vertical="center"/>
    </xf>
    <xf numFmtId="0" fontId="31" fillId="9" borderId="11" xfId="5" applyFont="1" applyFill="1" applyBorder="1" applyAlignment="1">
      <alignment horizontal="center" vertical="center"/>
    </xf>
    <xf numFmtId="0" fontId="5" fillId="0" borderId="10" xfId="5" applyFill="1"/>
    <xf numFmtId="0" fontId="31" fillId="0" borderId="12" xfId="5" applyFont="1" applyFill="1" applyBorder="1" applyAlignment="1">
      <alignment horizontal="center" vertical="center"/>
    </xf>
    <xf numFmtId="2" fontId="5" fillId="0" borderId="10" xfId="5" applyNumberFormat="1"/>
    <xf numFmtId="0" fontId="34" fillId="0" borderId="0" xfId="0" applyFont="1"/>
    <xf numFmtId="0" fontId="5" fillId="0" borderId="11" xfId="5" applyBorder="1"/>
    <xf numFmtId="0" fontId="31" fillId="0" borderId="10" xfId="5" applyFont="1" applyFill="1" applyBorder="1" applyAlignment="1">
      <alignment horizontal="center" vertical="center"/>
    </xf>
    <xf numFmtId="0" fontId="31" fillId="0" borderId="10" xfId="5" applyFont="1" applyBorder="1" applyAlignment="1">
      <alignment horizontal="center" vertical="center"/>
    </xf>
    <xf numFmtId="0" fontId="32" fillId="0" borderId="11" xfId="5" quotePrefix="1" applyFont="1" applyFill="1" applyBorder="1" applyAlignment="1">
      <alignment horizontal="center" vertical="center"/>
    </xf>
    <xf numFmtId="0" fontId="10" fillId="4" borderId="3" xfId="1" applyFont="1" applyFill="1" applyBorder="1" applyProtection="1">
      <protection locked="0"/>
    </xf>
    <xf numFmtId="0" fontId="3" fillId="0" borderId="10" xfId="5" quotePrefix="1" applyFont="1"/>
    <xf numFmtId="0" fontId="3" fillId="0" borderId="10" xfId="5" applyFont="1"/>
    <xf numFmtId="0" fontId="2" fillId="0" borderId="10" xfId="5" quotePrefix="1" applyFont="1"/>
    <xf numFmtId="0" fontId="31" fillId="0" borderId="11" xfId="5" quotePrefix="1" applyFont="1" applyFill="1" applyBorder="1" applyAlignment="1">
      <alignment horizontal="center" vertical="center"/>
    </xf>
    <xf numFmtId="0" fontId="1" fillId="0" borderId="10" xfId="5" applyFont="1"/>
    <xf numFmtId="0" fontId="10" fillId="2" borderId="11" xfId="1" applyFont="1" applyFill="1" applyBorder="1" applyAlignment="1">
      <alignment horizontal="center"/>
    </xf>
    <xf numFmtId="0" fontId="31" fillId="0" borderId="12" xfId="5" applyFont="1" applyBorder="1" applyAlignment="1">
      <alignment horizontal="center" vertical="center"/>
    </xf>
    <xf numFmtId="165" fontId="8" fillId="0" borderId="5" xfId="0" applyNumberFormat="1" applyFont="1" applyBorder="1"/>
    <xf numFmtId="0" fontId="36" fillId="0" borderId="11" xfId="0" applyFont="1" applyBorder="1"/>
    <xf numFmtId="0" fontId="8" fillId="0" borderId="11" xfId="0" applyFont="1" applyFill="1" applyBorder="1"/>
    <xf numFmtId="0" fontId="25" fillId="6" borderId="8" xfId="0" applyFont="1" applyFill="1" applyBorder="1" applyAlignment="1">
      <alignment horizontal="center"/>
    </xf>
    <xf numFmtId="166" fontId="11" fillId="0" borderId="3" xfId="1" applyNumberFormat="1" applyFont="1" applyFill="1" applyBorder="1" applyAlignment="1" applyProtection="1">
      <alignment horizontal="center"/>
      <protection locked="0" hidden="1"/>
    </xf>
    <xf numFmtId="168" fontId="11" fillId="0" borderId="3" xfId="1" applyNumberFormat="1" applyFont="1" applyFill="1" applyBorder="1" applyProtection="1">
      <protection hidden="1"/>
    </xf>
    <xf numFmtId="0" fontId="11" fillId="3" borderId="3" xfId="1" applyFont="1" applyFill="1" applyBorder="1" applyProtection="1">
      <protection locked="0" hidden="1"/>
    </xf>
    <xf numFmtId="168" fontId="11" fillId="2" borderId="3" xfId="1" applyNumberFormat="1" applyFont="1" applyFill="1" applyBorder="1" applyProtection="1">
      <protection hidden="1"/>
    </xf>
    <xf numFmtId="0" fontId="11" fillId="0" borderId="3" xfId="1" applyFont="1" applyFill="1" applyBorder="1" applyAlignment="1" applyProtection="1">
      <alignment horizontal="center"/>
      <protection locked="0" hidden="1"/>
    </xf>
    <xf numFmtId="0" fontId="12" fillId="0" borderId="10" xfId="1" applyFont="1" applyAlignment="1" applyProtection="1">
      <protection hidden="1"/>
    </xf>
    <xf numFmtId="0" fontId="10" fillId="3" borderId="3" xfId="1" applyFont="1" applyFill="1" applyBorder="1" applyProtection="1">
      <protection locked="0" hidden="1"/>
    </xf>
    <xf numFmtId="0" fontId="0" fillId="0" borderId="0" xfId="0"/>
    <xf numFmtId="0" fontId="0" fillId="0" borderId="0" xfId="0" applyFill="1"/>
    <xf numFmtId="0" fontId="31" fillId="10" borderId="11" xfId="5" applyFont="1" applyFill="1" applyBorder="1" applyAlignment="1">
      <alignment horizontal="center" vertical="center"/>
    </xf>
    <xf numFmtId="0" fontId="32" fillId="0" borderId="3" xfId="5" applyFont="1" applyFill="1" applyBorder="1" applyAlignment="1">
      <alignment horizontal="center" vertical="center"/>
    </xf>
    <xf numFmtId="0" fontId="32" fillId="0" borderId="12" xfId="5" applyFont="1" applyFill="1" applyBorder="1" applyAlignment="1">
      <alignment horizontal="center" vertical="center"/>
    </xf>
    <xf numFmtId="2" fontId="32" fillId="0" borderId="11" xfId="5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10" fillId="0" borderId="4" xfId="0" applyFont="1" applyBorder="1"/>
    <xf numFmtId="0" fontId="9" fillId="0" borderId="1" xfId="0" applyFont="1" applyBorder="1" applyAlignment="1">
      <alignment horizontal="center" vertical="center" wrapText="1"/>
    </xf>
    <xf numFmtId="0" fontId="10" fillId="0" borderId="2" xfId="0" applyFont="1" applyBorder="1"/>
  </cellXfs>
  <cellStyles count="8">
    <cellStyle name="Normal" xfId="0" builtinId="0"/>
    <cellStyle name="Normal 2" xfId="1"/>
    <cellStyle name="Normal 2 2" xfId="3"/>
    <cellStyle name="Normal 3" xfId="2"/>
    <cellStyle name="Normal 4" xfId="4"/>
    <cellStyle name="Normal 5" xfId="5"/>
    <cellStyle name="Normal 5 2" xfId="6"/>
    <cellStyle name="Normal 6" xfId="7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4F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85725</xdr:rowOff>
    </xdr:from>
    <xdr:ext cx="1962150" cy="45720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85725"/>
          <a:ext cx="1962150" cy="4572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38100</xdr:rowOff>
    </xdr:from>
    <xdr:ext cx="1962150" cy="45720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046"/>
  <sheetViews>
    <sheetView workbookViewId="0">
      <selection activeCell="C14" sqref="C14"/>
    </sheetView>
  </sheetViews>
  <sheetFormatPr defaultColWidth="14.42578125" defaultRowHeight="15" customHeight="1" x14ac:dyDescent="0.2"/>
  <cols>
    <col min="1" max="1" width="29.7109375" customWidth="1"/>
    <col min="2" max="3" width="21.28515625" customWidth="1"/>
    <col min="4" max="4" width="8.42578125" hidden="1" customWidth="1"/>
  </cols>
  <sheetData>
    <row r="1" spans="1:4" ht="12.75" customHeight="1" x14ac:dyDescent="0.2">
      <c r="A1" s="1"/>
      <c r="B1" s="1"/>
      <c r="C1" s="1"/>
      <c r="D1" s="1"/>
    </row>
    <row r="2" spans="1:4" ht="12.75" customHeight="1" x14ac:dyDescent="0.2">
      <c r="A2" s="1"/>
      <c r="B2" s="1"/>
      <c r="C2" s="1"/>
      <c r="D2" s="1"/>
    </row>
    <row r="3" spans="1:4" ht="12.75" customHeight="1" x14ac:dyDescent="0.2">
      <c r="A3" s="1"/>
      <c r="B3" s="1"/>
      <c r="C3" s="1"/>
      <c r="D3" s="1"/>
    </row>
    <row r="4" spans="1:4" ht="12.75" customHeight="1" x14ac:dyDescent="0.2">
      <c r="A4" s="1"/>
      <c r="B4" s="1"/>
      <c r="C4" s="1"/>
      <c r="D4" s="1"/>
    </row>
    <row r="5" spans="1:4" ht="12.75" customHeight="1" x14ac:dyDescent="0.2">
      <c r="A5" s="2" t="s">
        <v>2</v>
      </c>
      <c r="B5" s="2"/>
      <c r="C5" s="2"/>
      <c r="D5" s="2"/>
    </row>
    <row r="6" spans="1:4" ht="12.75" customHeight="1" x14ac:dyDescent="0.2">
      <c r="A6" s="2" t="s">
        <v>107</v>
      </c>
      <c r="B6" s="2"/>
      <c r="C6" s="2"/>
      <c r="D6" s="2"/>
    </row>
    <row r="7" spans="1:4" ht="12.75" customHeight="1" x14ac:dyDescent="0.2">
      <c r="A7" s="2"/>
      <c r="B7" s="2"/>
      <c r="C7" s="2"/>
      <c r="D7" s="2"/>
    </row>
    <row r="8" spans="1:4" ht="12.75" customHeight="1" x14ac:dyDescent="0.2">
      <c r="A8" s="88" t="s">
        <v>0</v>
      </c>
      <c r="B8" s="90" t="s">
        <v>4</v>
      </c>
      <c r="C8" s="90" t="s">
        <v>5</v>
      </c>
      <c r="D8" s="1"/>
    </row>
    <row r="9" spans="1:4" ht="16.5" customHeight="1" thickBot="1" x14ac:dyDescent="0.25">
      <c r="A9" s="89"/>
      <c r="B9" s="89"/>
      <c r="C9" s="89"/>
      <c r="D9" s="1"/>
    </row>
    <row r="10" spans="1:4" ht="13.5" customHeight="1" thickTop="1" x14ac:dyDescent="0.2">
      <c r="A10" s="2" t="s">
        <v>6</v>
      </c>
      <c r="B10" s="22">
        <v>816.97763099999997</v>
      </c>
      <c r="C10" s="3">
        <f>B10*100</f>
        <v>81697.763099999996</v>
      </c>
      <c r="D10" s="1"/>
    </row>
    <row r="11" spans="1:4" ht="12.75" customHeight="1" x14ac:dyDescent="0.2">
      <c r="A11" s="2" t="s">
        <v>8</v>
      </c>
      <c r="B11" s="22">
        <v>94.541897000000006</v>
      </c>
      <c r="C11" s="3">
        <f t="shared" ref="C11:C55" si="0">B11*100</f>
        <v>9454.1897000000008</v>
      </c>
      <c r="D11" s="1"/>
    </row>
    <row r="12" spans="1:4" ht="12.75" customHeight="1" x14ac:dyDescent="0.2">
      <c r="A12" s="2" t="s">
        <v>10</v>
      </c>
      <c r="B12" s="22">
        <v>638.497119</v>
      </c>
      <c r="C12" s="3">
        <f t="shared" si="0"/>
        <v>63849.711900000002</v>
      </c>
      <c r="D12" s="1"/>
    </row>
    <row r="13" spans="1:4" ht="12.75" customHeight="1" x14ac:dyDescent="0.2">
      <c r="A13" s="2" t="s">
        <v>14</v>
      </c>
      <c r="B13" s="22">
        <v>110.656706</v>
      </c>
      <c r="C13" s="3">
        <f t="shared" si="0"/>
        <v>11065.670599999999</v>
      </c>
      <c r="D13" s="1"/>
    </row>
    <row r="14" spans="1:4" ht="12.75" customHeight="1" x14ac:dyDescent="0.2">
      <c r="A14" s="2" t="s">
        <v>17</v>
      </c>
      <c r="B14" s="22">
        <v>72.205647999999997</v>
      </c>
      <c r="C14" s="3">
        <f t="shared" si="0"/>
        <v>7220.5648000000001</v>
      </c>
      <c r="D14" s="1"/>
    </row>
    <row r="15" spans="1:4" ht="12.75" customHeight="1" x14ac:dyDescent="0.2">
      <c r="A15" s="2" t="s">
        <v>21</v>
      </c>
      <c r="B15" s="22">
        <v>151.78967499999999</v>
      </c>
      <c r="C15" s="3">
        <f t="shared" si="0"/>
        <v>15178.967499999999</v>
      </c>
      <c r="D15" s="1"/>
    </row>
    <row r="16" spans="1:4" ht="12.75" customHeight="1" x14ac:dyDescent="0.2">
      <c r="A16" s="2" t="s">
        <v>23</v>
      </c>
      <c r="B16" s="22">
        <v>584.23870999999997</v>
      </c>
      <c r="C16" s="3">
        <f t="shared" si="0"/>
        <v>58423.870999999999</v>
      </c>
      <c r="D16" s="1"/>
    </row>
    <row r="17" spans="1:4" ht="12.75" customHeight="1" x14ac:dyDescent="0.2">
      <c r="A17" s="2" t="s">
        <v>25</v>
      </c>
      <c r="B17" s="22">
        <v>548.04753300000004</v>
      </c>
      <c r="C17" s="3">
        <f t="shared" si="0"/>
        <v>54804.753300000004</v>
      </c>
      <c r="D17" s="1"/>
    </row>
    <row r="18" spans="1:4" ht="12.75" customHeight="1" x14ac:dyDescent="0.2">
      <c r="A18" s="2" t="s">
        <v>27</v>
      </c>
      <c r="B18" s="22">
        <v>78.960595999999995</v>
      </c>
      <c r="C18" s="3">
        <f t="shared" si="0"/>
        <v>7896.0595999999996</v>
      </c>
      <c r="D18" s="1"/>
    </row>
    <row r="19" spans="1:4" ht="12.75" customHeight="1" x14ac:dyDescent="0.2">
      <c r="A19" s="2" t="s">
        <v>29</v>
      </c>
      <c r="B19" s="22">
        <v>382.44750499999998</v>
      </c>
      <c r="C19" s="3">
        <f t="shared" si="0"/>
        <v>38244.750499999995</v>
      </c>
      <c r="D19" s="1"/>
    </row>
    <row r="20" spans="1:4" ht="12.75" customHeight="1" x14ac:dyDescent="0.2">
      <c r="A20" s="2" t="s">
        <v>31</v>
      </c>
      <c r="B20" s="22">
        <v>596.62636299999997</v>
      </c>
      <c r="C20" s="3">
        <f t="shared" si="0"/>
        <v>59662.636299999998</v>
      </c>
      <c r="D20" s="1"/>
    </row>
    <row r="21" spans="1:4" ht="12.75" customHeight="1" x14ac:dyDescent="0.2">
      <c r="A21" s="2" t="s">
        <v>33</v>
      </c>
      <c r="B21" s="22">
        <v>412.26185500000003</v>
      </c>
      <c r="C21" s="3">
        <f t="shared" si="0"/>
        <v>41226.1855</v>
      </c>
      <c r="D21" s="1"/>
    </row>
    <row r="22" spans="1:4" ht="12.75" customHeight="1" x14ac:dyDescent="0.2">
      <c r="A22" s="35" t="s">
        <v>35</v>
      </c>
      <c r="B22" s="22">
        <v>954.61426900000004</v>
      </c>
      <c r="C22" s="3">
        <f t="shared" si="0"/>
        <v>95461.426900000006</v>
      </c>
      <c r="D22" s="1"/>
    </row>
    <row r="23" spans="1:4" ht="12.75" customHeight="1" x14ac:dyDescent="0.2">
      <c r="A23" s="2" t="s">
        <v>37</v>
      </c>
      <c r="B23" s="22">
        <v>558.11869300000001</v>
      </c>
      <c r="C23" s="3">
        <f t="shared" si="0"/>
        <v>55811.869299999998</v>
      </c>
      <c r="D23" s="1"/>
    </row>
    <row r="24" spans="1:4" ht="12.75" customHeight="1" x14ac:dyDescent="0.2">
      <c r="A24" s="2" t="s">
        <v>39</v>
      </c>
      <c r="B24" s="22">
        <v>4032.7412060000001</v>
      </c>
      <c r="C24" s="3">
        <f t="shared" si="0"/>
        <v>403274.12060000002</v>
      </c>
      <c r="D24" s="1"/>
    </row>
    <row r="25" spans="1:4" ht="12.75" customHeight="1" x14ac:dyDescent="0.2">
      <c r="A25" s="2" t="s">
        <v>41</v>
      </c>
      <c r="B25" s="22">
        <v>747.32344899999998</v>
      </c>
      <c r="C25" s="3">
        <f t="shared" si="0"/>
        <v>74732.344899999996</v>
      </c>
      <c r="D25" s="1"/>
    </row>
    <row r="26" spans="1:4" ht="12.75" customHeight="1" x14ac:dyDescent="0.2">
      <c r="A26" s="2" t="s">
        <v>43</v>
      </c>
      <c r="B26" s="22">
        <v>304.93228299999998</v>
      </c>
      <c r="C26" s="3">
        <f t="shared" si="0"/>
        <v>30493.228299999999</v>
      </c>
      <c r="D26" s="1"/>
    </row>
    <row r="27" spans="1:4" ht="12.75" customHeight="1" x14ac:dyDescent="0.2">
      <c r="A27" s="2" t="s">
        <v>45</v>
      </c>
      <c r="B27" s="22">
        <v>523.04835700000001</v>
      </c>
      <c r="C27" s="3">
        <f t="shared" si="0"/>
        <v>52304.835700000003</v>
      </c>
      <c r="D27" s="1"/>
    </row>
    <row r="28" spans="1:4" ht="12.75" customHeight="1" x14ac:dyDescent="0.2">
      <c r="A28" s="2" t="s">
        <v>47</v>
      </c>
      <c r="B28" s="22">
        <v>306.12763100000001</v>
      </c>
      <c r="C28" s="3">
        <f t="shared" si="0"/>
        <v>30612.7631</v>
      </c>
      <c r="D28" s="1"/>
    </row>
    <row r="29" spans="1:4" ht="12.75" customHeight="1" x14ac:dyDescent="0.2">
      <c r="A29" s="2" t="s">
        <v>49</v>
      </c>
      <c r="B29" s="22">
        <v>461.27872500000001</v>
      </c>
      <c r="C29" s="3">
        <f t="shared" si="0"/>
        <v>46127.872499999998</v>
      </c>
      <c r="D29" s="1"/>
    </row>
    <row r="30" spans="1:4" ht="12.75" customHeight="1" x14ac:dyDescent="0.2">
      <c r="A30" s="2" t="s">
        <v>51</v>
      </c>
      <c r="B30" s="22">
        <v>108.804112</v>
      </c>
      <c r="C30" s="3">
        <f t="shared" si="0"/>
        <v>10880.4112</v>
      </c>
      <c r="D30" s="1"/>
    </row>
    <row r="31" spans="1:4" ht="12.75" customHeight="1" x14ac:dyDescent="0.2">
      <c r="A31" s="2" t="s">
        <v>53</v>
      </c>
      <c r="B31" s="22">
        <v>344.90212000000002</v>
      </c>
      <c r="C31" s="3">
        <f t="shared" si="0"/>
        <v>34490.212</v>
      </c>
      <c r="D31" s="1"/>
    </row>
    <row r="32" spans="1:4" ht="12.75" customHeight="1" x14ac:dyDescent="0.2">
      <c r="A32" s="2" t="s">
        <v>55</v>
      </c>
      <c r="B32" s="22">
        <v>113.050031</v>
      </c>
      <c r="C32" s="3">
        <f t="shared" si="0"/>
        <v>11305.0031</v>
      </c>
      <c r="D32" s="1"/>
    </row>
    <row r="33" spans="1:4" ht="12.75" customHeight="1" x14ac:dyDescent="0.2">
      <c r="A33" s="2" t="s">
        <v>57</v>
      </c>
      <c r="B33" s="22">
        <v>379.59263900000002</v>
      </c>
      <c r="C33" s="3">
        <f t="shared" si="0"/>
        <v>37959.263900000005</v>
      </c>
      <c r="D33" s="1"/>
    </row>
    <row r="34" spans="1:4" ht="12.75" customHeight="1" x14ac:dyDescent="0.2">
      <c r="A34" s="2" t="s">
        <v>59</v>
      </c>
      <c r="B34" s="22">
        <v>467.13369699999998</v>
      </c>
      <c r="C34" s="3">
        <f t="shared" si="0"/>
        <v>46713.369699999996</v>
      </c>
      <c r="D34" s="1"/>
    </row>
    <row r="35" spans="1:4" ht="12.75" customHeight="1" x14ac:dyDescent="0.2">
      <c r="A35" s="2" t="s">
        <v>61</v>
      </c>
      <c r="B35" s="22">
        <v>139.381471</v>
      </c>
      <c r="C35" s="3">
        <f t="shared" si="0"/>
        <v>13938.1471</v>
      </c>
      <c r="D35" s="1"/>
    </row>
    <row r="36" spans="1:4" ht="12.75" customHeight="1" x14ac:dyDescent="0.2">
      <c r="A36" s="2" t="s">
        <v>63</v>
      </c>
      <c r="B36" s="22">
        <v>358.37715900000001</v>
      </c>
      <c r="C36" s="3">
        <f t="shared" si="0"/>
        <v>35837.715900000003</v>
      </c>
      <c r="D36" s="1"/>
    </row>
    <row r="37" spans="1:4" ht="12.75" customHeight="1" x14ac:dyDescent="0.2">
      <c r="A37" s="2" t="s">
        <v>65</v>
      </c>
      <c r="B37" s="22">
        <v>51.046717999999998</v>
      </c>
      <c r="C37" s="3">
        <f t="shared" si="0"/>
        <v>5104.6718000000001</v>
      </c>
      <c r="D37" s="1"/>
    </row>
    <row r="38" spans="1:4" ht="12.75" customHeight="1" x14ac:dyDescent="0.2">
      <c r="A38" s="2" t="s">
        <v>67</v>
      </c>
      <c r="B38" s="22">
        <v>429.56414599999999</v>
      </c>
      <c r="C38" s="3">
        <f t="shared" si="0"/>
        <v>42956.414599999996</v>
      </c>
      <c r="D38" s="1"/>
    </row>
    <row r="39" spans="1:4" ht="12.75" customHeight="1" x14ac:dyDescent="0.2">
      <c r="A39" s="2" t="s">
        <v>69</v>
      </c>
      <c r="B39" s="22">
        <v>282.32440300000002</v>
      </c>
      <c r="C39" s="3">
        <f t="shared" si="0"/>
        <v>28232.440300000002</v>
      </c>
      <c r="D39" s="1"/>
    </row>
    <row r="40" spans="1:4" ht="12.75" customHeight="1" x14ac:dyDescent="0.2">
      <c r="A40" s="2" t="s">
        <v>71</v>
      </c>
      <c r="B40" s="22">
        <v>290.60011700000001</v>
      </c>
      <c r="C40" s="3">
        <f t="shared" si="0"/>
        <v>29060.011700000003</v>
      </c>
      <c r="D40" s="1"/>
    </row>
    <row r="41" spans="1:4" ht="12.75" customHeight="1" x14ac:dyDescent="0.2">
      <c r="A41" s="2" t="s">
        <v>73</v>
      </c>
      <c r="B41" s="22">
        <v>433.185744</v>
      </c>
      <c r="C41" s="3">
        <f t="shared" si="0"/>
        <v>43318.574399999998</v>
      </c>
      <c r="D41" s="1"/>
    </row>
    <row r="42" spans="1:4" ht="12.75" customHeight="1" x14ac:dyDescent="0.2">
      <c r="A42" s="2" t="s">
        <v>75</v>
      </c>
      <c r="B42" s="22">
        <v>1106.7608929999999</v>
      </c>
      <c r="C42" s="3">
        <f t="shared" si="0"/>
        <v>110676.08929999999</v>
      </c>
      <c r="D42" s="1"/>
    </row>
    <row r="43" spans="1:4" ht="12.75" customHeight="1" x14ac:dyDescent="0.2">
      <c r="A43" s="2" t="s">
        <v>77</v>
      </c>
      <c r="B43" s="22">
        <v>240.94859600000001</v>
      </c>
      <c r="C43" s="3">
        <f t="shared" si="0"/>
        <v>24094.8596</v>
      </c>
      <c r="D43" s="1"/>
    </row>
    <row r="44" spans="1:4" ht="12.75" customHeight="1" x14ac:dyDescent="0.2">
      <c r="A44" s="2" t="s">
        <v>79</v>
      </c>
      <c r="B44" s="22">
        <v>81.680685999999994</v>
      </c>
      <c r="C44" s="3">
        <f t="shared" si="0"/>
        <v>8168.0685999999996</v>
      </c>
      <c r="D44" s="1"/>
    </row>
    <row r="45" spans="1:4" ht="12.75" customHeight="1" x14ac:dyDescent="0.2">
      <c r="A45" s="2" t="s">
        <v>81</v>
      </c>
      <c r="B45" s="22">
        <v>253.54084800000001</v>
      </c>
      <c r="C45" s="3">
        <f t="shared" si="0"/>
        <v>25354.084800000001</v>
      </c>
      <c r="D45" s="1"/>
    </row>
    <row r="46" spans="1:4" ht="12.75" customHeight="1" x14ac:dyDescent="0.2">
      <c r="A46" s="2" t="s">
        <v>83</v>
      </c>
      <c r="B46" s="22">
        <v>1210.1482470000001</v>
      </c>
      <c r="C46" s="3">
        <f t="shared" si="0"/>
        <v>121014.82470000001</v>
      </c>
      <c r="D46" s="1"/>
    </row>
    <row r="47" spans="1:4" ht="12.75" customHeight="1" x14ac:dyDescent="0.2">
      <c r="A47" s="2" t="s">
        <v>86</v>
      </c>
      <c r="B47" s="22">
        <v>78.363405</v>
      </c>
      <c r="C47" s="3">
        <f t="shared" si="0"/>
        <v>7836.3405000000002</v>
      </c>
      <c r="D47" s="1"/>
    </row>
    <row r="48" spans="1:4" ht="12.75" customHeight="1" x14ac:dyDescent="0.2">
      <c r="A48" s="2" t="s">
        <v>88</v>
      </c>
      <c r="B48" s="22">
        <v>390.74588699999998</v>
      </c>
      <c r="C48" s="3">
        <f t="shared" si="0"/>
        <v>39074.5887</v>
      </c>
      <c r="D48" s="1"/>
    </row>
    <row r="49" spans="1:4" ht="12.75" customHeight="1" x14ac:dyDescent="0.2">
      <c r="A49" s="2" t="s">
        <v>90</v>
      </c>
      <c r="B49" s="22">
        <v>367.59830299999999</v>
      </c>
      <c r="C49" s="3">
        <f t="shared" si="0"/>
        <v>36759.830300000001</v>
      </c>
      <c r="D49" s="1"/>
    </row>
    <row r="50" spans="1:4" ht="12.75" customHeight="1" x14ac:dyDescent="0.2">
      <c r="A50" s="2" t="s">
        <v>92</v>
      </c>
      <c r="B50" s="22">
        <v>361.52936999999997</v>
      </c>
      <c r="C50" s="3">
        <f t="shared" si="0"/>
        <v>36152.936999999998</v>
      </c>
      <c r="D50" s="1"/>
    </row>
    <row r="51" spans="1:4" ht="12.75" customHeight="1" x14ac:dyDescent="0.2">
      <c r="A51" s="2" t="s">
        <v>94</v>
      </c>
      <c r="B51" s="22">
        <v>95.309706000000006</v>
      </c>
      <c r="C51" s="3">
        <f t="shared" si="0"/>
        <v>9530.9706000000006</v>
      </c>
      <c r="D51" s="1"/>
    </row>
    <row r="52" spans="1:4" ht="12.75" customHeight="1" x14ac:dyDescent="0.2">
      <c r="A52" s="2" t="s">
        <v>96</v>
      </c>
      <c r="B52" s="22">
        <v>41.182611000000001</v>
      </c>
      <c r="C52" s="3">
        <f t="shared" si="0"/>
        <v>4118.2610999999997</v>
      </c>
      <c r="D52" s="1"/>
    </row>
    <row r="53" spans="1:4" ht="12.75" customHeight="1" x14ac:dyDescent="0.2">
      <c r="A53" s="2" t="s">
        <v>98</v>
      </c>
      <c r="B53" s="22">
        <v>288.18091900000002</v>
      </c>
      <c r="C53" s="3">
        <f t="shared" si="0"/>
        <v>28818.091900000003</v>
      </c>
      <c r="D53" s="1"/>
    </row>
    <row r="54" spans="1:4" ht="12.75" customHeight="1" x14ac:dyDescent="0.2">
      <c r="A54" s="2" t="s">
        <v>99</v>
      </c>
      <c r="B54" s="22">
        <v>303.40443399999998</v>
      </c>
      <c r="C54" s="3">
        <f t="shared" si="0"/>
        <v>30340.443399999996</v>
      </c>
      <c r="D54" s="1"/>
    </row>
    <row r="55" spans="1:4" ht="12.75" customHeight="1" x14ac:dyDescent="0.2">
      <c r="A55" s="2" t="s">
        <v>101</v>
      </c>
      <c r="B55" s="22">
        <v>386.90882299999998</v>
      </c>
      <c r="C55" s="3">
        <f t="shared" si="0"/>
        <v>38690.882299999997</v>
      </c>
      <c r="D55" s="1"/>
    </row>
    <row r="56" spans="1:4" ht="12.75" x14ac:dyDescent="0.2">
      <c r="A56" s="2" t="s">
        <v>15</v>
      </c>
      <c r="B56" s="22">
        <v>19.364661999999999</v>
      </c>
      <c r="C56" s="3">
        <f t="shared" ref="C56:C101" si="1">B56*100</f>
        <v>1936.4661999999998</v>
      </c>
    </row>
    <row r="57" spans="1:4" ht="12.75" x14ac:dyDescent="0.2">
      <c r="A57" s="2" t="s">
        <v>16</v>
      </c>
      <c r="B57" s="22">
        <v>133.75493399999999</v>
      </c>
      <c r="C57" s="3">
        <f t="shared" si="1"/>
        <v>13375.493399999999</v>
      </c>
    </row>
    <row r="58" spans="1:4" ht="12.75" x14ac:dyDescent="0.2">
      <c r="A58" s="2" t="s">
        <v>18</v>
      </c>
      <c r="B58" s="22">
        <v>935.38168099999996</v>
      </c>
      <c r="C58" s="3">
        <f t="shared" si="1"/>
        <v>93538.168099999995</v>
      </c>
    </row>
    <row r="59" spans="1:4" ht="12.75" x14ac:dyDescent="0.2">
      <c r="A59" s="2" t="s">
        <v>19</v>
      </c>
      <c r="B59" s="22">
        <v>520.60202200000003</v>
      </c>
      <c r="C59" s="3">
        <f t="shared" si="1"/>
        <v>52060.2022</v>
      </c>
    </row>
    <row r="60" spans="1:4" ht="12.75" x14ac:dyDescent="0.2">
      <c r="A60" s="2" t="s">
        <v>20</v>
      </c>
      <c r="B60" s="22">
        <v>190.947622</v>
      </c>
      <c r="C60" s="3">
        <f t="shared" si="1"/>
        <v>19094.762200000001</v>
      </c>
    </row>
    <row r="61" spans="1:4" ht="12.75" x14ac:dyDescent="0.2">
      <c r="A61" s="2" t="s">
        <v>22</v>
      </c>
      <c r="B61" s="22">
        <v>571.12270899999999</v>
      </c>
      <c r="C61" s="3">
        <f t="shared" si="1"/>
        <v>57112.270899999996</v>
      </c>
    </row>
    <row r="62" spans="1:4" ht="12.75" x14ac:dyDescent="0.2">
      <c r="A62" s="2" t="s">
        <v>24</v>
      </c>
      <c r="B62" s="22">
        <v>923.23752000000002</v>
      </c>
      <c r="C62" s="3">
        <f t="shared" si="1"/>
        <v>92323.752000000008</v>
      </c>
    </row>
    <row r="63" spans="1:4" ht="12.75" x14ac:dyDescent="0.2">
      <c r="A63" s="2" t="s">
        <v>26</v>
      </c>
      <c r="B63" s="22">
        <v>314.07391899999999</v>
      </c>
      <c r="C63" s="3">
        <f t="shared" si="1"/>
        <v>31407.391899999999</v>
      </c>
    </row>
    <row r="64" spans="1:4" ht="12.75" x14ac:dyDescent="0.2">
      <c r="A64" s="2" t="s">
        <v>28</v>
      </c>
      <c r="B64" s="22">
        <v>791.92753700000003</v>
      </c>
      <c r="C64" s="3">
        <f t="shared" si="1"/>
        <v>79192.753700000001</v>
      </c>
    </row>
    <row r="65" spans="1:3" ht="12.75" x14ac:dyDescent="0.2">
      <c r="A65" s="2" t="s">
        <v>30</v>
      </c>
      <c r="B65" s="22">
        <v>82.255274999999997</v>
      </c>
      <c r="C65" s="3">
        <f t="shared" si="1"/>
        <v>8225.5275000000001</v>
      </c>
    </row>
    <row r="66" spans="1:3" ht="12.75" x14ac:dyDescent="0.2">
      <c r="A66" s="2" t="s">
        <v>32</v>
      </c>
      <c r="B66" s="22">
        <v>490.22346499999998</v>
      </c>
      <c r="C66" s="3">
        <f t="shared" si="1"/>
        <v>49022.3465</v>
      </c>
    </row>
    <row r="67" spans="1:3" ht="12.75" x14ac:dyDescent="0.2">
      <c r="A67" s="2" t="s">
        <v>34</v>
      </c>
      <c r="B67" s="22">
        <v>291.44868200000002</v>
      </c>
      <c r="C67" s="3">
        <f t="shared" si="1"/>
        <v>29144.868200000001</v>
      </c>
    </row>
    <row r="68" spans="1:3" ht="12.75" x14ac:dyDescent="0.2">
      <c r="A68" s="2" t="s">
        <v>36</v>
      </c>
      <c r="B68" s="22">
        <v>50.892122000000001</v>
      </c>
      <c r="C68" s="3">
        <f t="shared" si="1"/>
        <v>5089.2121999999999</v>
      </c>
    </row>
    <row r="69" spans="1:3" ht="12.75" x14ac:dyDescent="0.2">
      <c r="A69" s="2" t="s">
        <v>38</v>
      </c>
      <c r="B69" s="22">
        <v>284.83481999999998</v>
      </c>
      <c r="C69" s="3">
        <f t="shared" si="1"/>
        <v>28483.481999999996</v>
      </c>
    </row>
    <row r="70" spans="1:3" ht="12.75" x14ac:dyDescent="0.2">
      <c r="A70" s="2" t="s">
        <v>40</v>
      </c>
      <c r="B70" s="22">
        <v>75.924927999999994</v>
      </c>
      <c r="C70" s="3">
        <f t="shared" si="1"/>
        <v>7592.4927999999991</v>
      </c>
    </row>
    <row r="71" spans="1:3" ht="12.75" x14ac:dyDescent="0.2">
      <c r="A71" s="2" t="s">
        <v>42</v>
      </c>
      <c r="B71" s="22">
        <v>719.70218</v>
      </c>
      <c r="C71" s="3">
        <f t="shared" si="1"/>
        <v>71970.217999999993</v>
      </c>
    </row>
    <row r="72" spans="1:3" ht="12.75" x14ac:dyDescent="0.2">
      <c r="A72" s="2" t="s">
        <v>44</v>
      </c>
      <c r="B72" s="22">
        <v>1099.7398109999999</v>
      </c>
      <c r="C72" s="3">
        <f t="shared" si="1"/>
        <v>109973.98109999999</v>
      </c>
    </row>
    <row r="73" spans="1:3" ht="12.75" x14ac:dyDescent="0.2">
      <c r="A73" s="2" t="s">
        <v>46</v>
      </c>
      <c r="B73" s="22">
        <v>459.48544900000002</v>
      </c>
      <c r="C73" s="3">
        <f t="shared" si="1"/>
        <v>45948.544900000001</v>
      </c>
    </row>
    <row r="74" spans="1:3" ht="12.75" x14ac:dyDescent="0.2">
      <c r="A74" s="2" t="s">
        <v>48</v>
      </c>
      <c r="B74" s="22">
        <v>847.09626600000001</v>
      </c>
      <c r="C74" s="3">
        <f t="shared" si="1"/>
        <v>84709.626600000003</v>
      </c>
    </row>
    <row r="75" spans="1:3" ht="12.75" x14ac:dyDescent="0.2">
      <c r="A75" s="2" t="s">
        <v>50</v>
      </c>
      <c r="B75" s="22">
        <v>478.82843300000002</v>
      </c>
      <c r="C75" s="3">
        <f t="shared" si="1"/>
        <v>47882.8433</v>
      </c>
    </row>
    <row r="76" spans="1:3" ht="12.75" x14ac:dyDescent="0.2">
      <c r="A76" s="2" t="s">
        <v>52</v>
      </c>
      <c r="B76" s="22">
        <v>228.06782200000001</v>
      </c>
      <c r="C76" s="3">
        <f t="shared" si="1"/>
        <v>22806.782200000001</v>
      </c>
    </row>
    <row r="77" spans="1:3" ht="12.75" x14ac:dyDescent="0.2">
      <c r="A77" s="2" t="s">
        <v>54</v>
      </c>
      <c r="B77" s="22">
        <v>1200.195035</v>
      </c>
      <c r="C77" s="3">
        <f t="shared" si="1"/>
        <v>120019.50349999999</v>
      </c>
    </row>
    <row r="78" spans="1:3" ht="12.75" x14ac:dyDescent="0.2">
      <c r="A78" s="2" t="s">
        <v>56</v>
      </c>
      <c r="B78" s="22">
        <v>810.96472800000004</v>
      </c>
      <c r="C78" s="3">
        <f t="shared" si="1"/>
        <v>81096.472800000003</v>
      </c>
    </row>
    <row r="79" spans="1:3" ht="12.75" x14ac:dyDescent="0.2">
      <c r="A79" s="2" t="s">
        <v>58</v>
      </c>
      <c r="B79" s="22">
        <v>603.30073000000004</v>
      </c>
      <c r="C79" s="3">
        <f t="shared" si="1"/>
        <v>60330.073000000004</v>
      </c>
    </row>
    <row r="80" spans="1:3" ht="12.75" x14ac:dyDescent="0.2">
      <c r="A80" s="2" t="s">
        <v>60</v>
      </c>
      <c r="B80" s="22">
        <v>1034.8233580000001</v>
      </c>
      <c r="C80" s="3">
        <f t="shared" si="1"/>
        <v>103482.33580000002</v>
      </c>
    </row>
    <row r="81" spans="1:3" ht="12.75" x14ac:dyDescent="0.2">
      <c r="A81" s="2" t="s">
        <v>62</v>
      </c>
      <c r="B81" s="22">
        <v>1118.1833710000001</v>
      </c>
      <c r="C81" s="3">
        <f t="shared" si="1"/>
        <v>111818.3371</v>
      </c>
    </row>
    <row r="82" spans="1:3" ht="12.75" x14ac:dyDescent="0.2">
      <c r="A82" s="2" t="s">
        <v>64</v>
      </c>
      <c r="B82" s="22">
        <v>248.399227</v>
      </c>
      <c r="C82" s="3">
        <f t="shared" si="1"/>
        <v>24839.922699999999</v>
      </c>
    </row>
    <row r="83" spans="1:3" ht="12.75" x14ac:dyDescent="0.2">
      <c r="A83" s="2" t="s">
        <v>66</v>
      </c>
      <c r="B83" s="22">
        <v>451.09513199999998</v>
      </c>
      <c r="C83" s="3">
        <f t="shared" si="1"/>
        <v>45109.513200000001</v>
      </c>
    </row>
    <row r="84" spans="1:3" ht="12.75" x14ac:dyDescent="0.2">
      <c r="A84" s="2" t="s">
        <v>68</v>
      </c>
      <c r="B84" s="22">
        <v>35.134512999999998</v>
      </c>
      <c r="C84" s="3">
        <f t="shared" si="1"/>
        <v>3513.4512999999997</v>
      </c>
    </row>
    <row r="85" spans="1:3" ht="12.75" x14ac:dyDescent="0.2">
      <c r="A85" s="2" t="s">
        <v>70</v>
      </c>
      <c r="B85" s="22">
        <v>249.84191899999999</v>
      </c>
      <c r="C85" s="3">
        <f t="shared" si="1"/>
        <v>24984.191899999998</v>
      </c>
    </row>
    <row r="86" spans="1:3" ht="12.75" x14ac:dyDescent="0.2">
      <c r="A86" s="2" t="s">
        <v>72</v>
      </c>
      <c r="B86" s="22">
        <v>219.65206499999999</v>
      </c>
      <c r="C86" s="3">
        <f t="shared" si="1"/>
        <v>21965.2065</v>
      </c>
    </row>
    <row r="87" spans="1:3" ht="12.75" x14ac:dyDescent="0.2">
      <c r="A87" s="2" t="s">
        <v>74</v>
      </c>
      <c r="B87" s="22">
        <v>332.44099799999998</v>
      </c>
      <c r="C87" s="3">
        <f t="shared" si="1"/>
        <v>33244.099799999996</v>
      </c>
    </row>
    <row r="88" spans="1:3" ht="12.75" x14ac:dyDescent="0.2">
      <c r="A88" s="2" t="s">
        <v>76</v>
      </c>
      <c r="B88" s="22">
        <v>397.213774</v>
      </c>
      <c r="C88" s="3">
        <f t="shared" si="1"/>
        <v>39721.377399999998</v>
      </c>
    </row>
    <row r="89" spans="1:3" ht="12.75" x14ac:dyDescent="0.2">
      <c r="A89" s="2" t="s">
        <v>78</v>
      </c>
      <c r="B89" s="22">
        <v>541.00803199999996</v>
      </c>
      <c r="C89" s="3">
        <f t="shared" si="1"/>
        <v>54100.803199999995</v>
      </c>
    </row>
    <row r="90" spans="1:3" ht="12.75" x14ac:dyDescent="0.2">
      <c r="A90" s="2" t="s">
        <v>80</v>
      </c>
      <c r="B90" s="22">
        <v>352.25373999999999</v>
      </c>
      <c r="C90" s="3">
        <f t="shared" si="1"/>
        <v>35225.373999999996</v>
      </c>
    </row>
    <row r="91" spans="1:3" ht="12.75" x14ac:dyDescent="0.2">
      <c r="A91" s="2" t="s">
        <v>82</v>
      </c>
      <c r="B91" s="22">
        <v>265.21109300000001</v>
      </c>
      <c r="C91" s="3">
        <f t="shared" si="1"/>
        <v>26521.1093</v>
      </c>
    </row>
    <row r="92" spans="1:3" ht="12.75" x14ac:dyDescent="0.2">
      <c r="A92" s="2" t="s">
        <v>85</v>
      </c>
      <c r="B92" s="22">
        <v>939.13375299999996</v>
      </c>
      <c r="C92" s="3">
        <f t="shared" si="1"/>
        <v>93913.3753</v>
      </c>
    </row>
    <row r="93" spans="1:3" ht="12.75" x14ac:dyDescent="0.2">
      <c r="A93" s="2" t="s">
        <v>87</v>
      </c>
      <c r="B93" s="22">
        <v>413.39158500000002</v>
      </c>
      <c r="C93" s="3">
        <f t="shared" si="1"/>
        <v>41339.158500000005</v>
      </c>
    </row>
    <row r="94" spans="1:3" ht="12.75" x14ac:dyDescent="0.2">
      <c r="A94" s="2" t="s">
        <v>89</v>
      </c>
      <c r="B94" s="22">
        <v>143.00507899999999</v>
      </c>
      <c r="C94" s="3">
        <f t="shared" si="1"/>
        <v>14300.507899999999</v>
      </c>
    </row>
    <row r="95" spans="1:3" ht="12.75" x14ac:dyDescent="0.2">
      <c r="A95" s="2" t="s">
        <v>91</v>
      </c>
      <c r="B95" s="22">
        <v>773.350953</v>
      </c>
      <c r="C95" s="3">
        <f t="shared" si="1"/>
        <v>77335.095300000001</v>
      </c>
    </row>
    <row r="96" spans="1:3" ht="12.75" x14ac:dyDescent="0.2">
      <c r="A96" s="2" t="s">
        <v>93</v>
      </c>
      <c r="B96" s="22">
        <v>591.14947299999994</v>
      </c>
      <c r="C96" s="3">
        <f t="shared" si="1"/>
        <v>59114.947299999993</v>
      </c>
    </row>
    <row r="97" spans="1:5" ht="12.75" x14ac:dyDescent="0.2">
      <c r="A97" s="2" t="s">
        <v>95</v>
      </c>
      <c r="B97" s="22">
        <v>323.25169199999999</v>
      </c>
      <c r="C97" s="3">
        <f t="shared" si="1"/>
        <v>32325.1692</v>
      </c>
    </row>
    <row r="98" spans="1:5" ht="12.75" x14ac:dyDescent="0.2">
      <c r="A98" s="2" t="s">
        <v>97</v>
      </c>
      <c r="B98" s="22">
        <v>1300.8397010000001</v>
      </c>
      <c r="C98" s="3">
        <f t="shared" si="1"/>
        <v>130083.97010000001</v>
      </c>
    </row>
    <row r="99" spans="1:5" ht="12.75" x14ac:dyDescent="0.2">
      <c r="A99" s="2" t="s">
        <v>205</v>
      </c>
      <c r="B99" s="22">
        <v>201.929068</v>
      </c>
      <c r="C99" s="3">
        <f t="shared" si="1"/>
        <v>20192.906800000001</v>
      </c>
    </row>
    <row r="100" spans="1:5" ht="12.75" x14ac:dyDescent="0.2">
      <c r="A100" s="2" t="s">
        <v>100</v>
      </c>
      <c r="B100" s="22">
        <v>536.31032400000004</v>
      </c>
      <c r="C100" s="3">
        <f t="shared" si="1"/>
        <v>53631.032400000004</v>
      </c>
    </row>
    <row r="101" spans="1:5" ht="12.75" x14ac:dyDescent="0.2">
      <c r="A101" s="2" t="s">
        <v>102</v>
      </c>
      <c r="B101" s="22">
        <v>182.12606400000001</v>
      </c>
      <c r="C101" s="3">
        <f t="shared" si="1"/>
        <v>18212.606400000001</v>
      </c>
    </row>
    <row r="102" spans="1:5" ht="15.75" customHeight="1" thickBot="1" x14ac:dyDescent="0.25">
      <c r="A102" s="26" t="s">
        <v>103</v>
      </c>
      <c r="B102" s="5">
        <v>43752.817988859097</v>
      </c>
      <c r="C102" s="5">
        <f>SUM(C10:C101)</f>
        <v>4375281.820199999</v>
      </c>
      <c r="D102" s="1"/>
    </row>
    <row r="103" spans="1:5" ht="13.5" customHeight="1" thickTop="1" x14ac:dyDescent="0.2">
      <c r="A103" s="21" t="s">
        <v>104</v>
      </c>
      <c r="B103" s="23"/>
      <c r="C103" s="23"/>
      <c r="D103" s="23"/>
      <c r="E103" s="24"/>
    </row>
    <row r="104" spans="1:5" ht="67.5" customHeight="1" x14ac:dyDescent="0.2">
      <c r="A104" s="87" t="s">
        <v>106</v>
      </c>
      <c r="B104" s="87"/>
      <c r="C104" s="87"/>
      <c r="D104" s="25"/>
      <c r="E104" s="25"/>
    </row>
    <row r="105" spans="1:5" ht="12.75" customHeight="1" x14ac:dyDescent="0.2">
      <c r="A105" s="1"/>
      <c r="B105" s="1"/>
      <c r="C105" s="1"/>
      <c r="D105" s="1"/>
    </row>
    <row r="106" spans="1:5" ht="12.75" customHeight="1" x14ac:dyDescent="0.2">
      <c r="A106" s="1"/>
      <c r="B106" s="1"/>
      <c r="C106" s="1"/>
      <c r="D106" s="1"/>
    </row>
    <row r="107" spans="1:5" ht="12.75" customHeight="1" x14ac:dyDescent="0.2">
      <c r="A107" s="1"/>
      <c r="B107" s="1"/>
      <c r="C107" s="1"/>
      <c r="D107" s="1"/>
    </row>
    <row r="108" spans="1:5" ht="12.75" customHeight="1" x14ac:dyDescent="0.2">
      <c r="A108" s="1"/>
      <c r="B108" s="1"/>
      <c r="C108" s="1"/>
      <c r="D108" s="1"/>
    </row>
    <row r="109" spans="1:5" ht="12.75" customHeight="1" x14ac:dyDescent="0.2">
      <c r="A109" s="1"/>
      <c r="B109" s="1"/>
      <c r="C109" s="1"/>
      <c r="D109" s="1"/>
    </row>
    <row r="110" spans="1:5" ht="12.75" customHeight="1" x14ac:dyDescent="0.2">
      <c r="A110" s="1"/>
      <c r="B110" s="1"/>
      <c r="C110" s="1"/>
      <c r="D110" s="1"/>
    </row>
    <row r="111" spans="1:5" ht="12.75" customHeight="1" x14ac:dyDescent="0.2">
      <c r="A111" s="1"/>
      <c r="B111" s="1"/>
      <c r="C111" s="1"/>
      <c r="D111" s="1"/>
    </row>
    <row r="112" spans="1:5" ht="12.75" customHeight="1" x14ac:dyDescent="0.2">
      <c r="A112" s="1"/>
      <c r="B112" s="1"/>
      <c r="C112" s="1"/>
      <c r="D112" s="1"/>
    </row>
    <row r="113" spans="1:4" ht="12.75" customHeight="1" x14ac:dyDescent="0.2">
      <c r="A113" s="1"/>
      <c r="B113" s="1"/>
      <c r="C113" s="1"/>
      <c r="D113" s="1"/>
    </row>
    <row r="114" spans="1:4" ht="12.75" customHeight="1" x14ac:dyDescent="0.2">
      <c r="A114" s="1"/>
      <c r="B114" s="1"/>
      <c r="C114" s="1"/>
      <c r="D114" s="1"/>
    </row>
    <row r="115" spans="1:4" ht="12.75" customHeight="1" x14ac:dyDescent="0.2">
      <c r="A115" s="1"/>
      <c r="B115" s="1"/>
      <c r="C115" s="1"/>
      <c r="D115" s="1"/>
    </row>
    <row r="116" spans="1:4" ht="12.75" customHeight="1" x14ac:dyDescent="0.2">
      <c r="A116" s="1"/>
      <c r="B116" s="1"/>
      <c r="C116" s="1"/>
      <c r="D116" s="1"/>
    </row>
    <row r="117" spans="1:4" ht="12.75" customHeight="1" x14ac:dyDescent="0.2">
      <c r="A117" s="1"/>
      <c r="B117" s="1"/>
      <c r="C117" s="1"/>
      <c r="D117" s="1"/>
    </row>
    <row r="118" spans="1:4" ht="12.75" customHeight="1" x14ac:dyDescent="0.2">
      <c r="A118" s="1"/>
      <c r="B118" s="1"/>
      <c r="C118" s="1"/>
      <c r="D118" s="1"/>
    </row>
    <row r="119" spans="1:4" ht="12.75" customHeight="1" x14ac:dyDescent="0.2">
      <c r="A119" s="1"/>
      <c r="B119" s="1"/>
      <c r="C119" s="1"/>
      <c r="D119" s="1"/>
    </row>
    <row r="120" spans="1:4" ht="12.75" customHeight="1" x14ac:dyDescent="0.2">
      <c r="A120" s="1"/>
      <c r="B120" s="1"/>
      <c r="C120" s="1"/>
      <c r="D120" s="1"/>
    </row>
    <row r="121" spans="1:4" ht="12.75" customHeight="1" x14ac:dyDescent="0.2">
      <c r="A121" s="1"/>
      <c r="B121" s="1"/>
      <c r="C121" s="1"/>
      <c r="D121" s="1"/>
    </row>
    <row r="122" spans="1:4" ht="12.75" customHeight="1" x14ac:dyDescent="0.2">
      <c r="A122" s="1"/>
      <c r="B122" s="1"/>
      <c r="C122" s="1"/>
      <c r="D122" s="1"/>
    </row>
    <row r="123" spans="1:4" ht="12.75" customHeight="1" x14ac:dyDescent="0.2">
      <c r="A123" s="1"/>
      <c r="B123" s="1"/>
      <c r="C123" s="1"/>
      <c r="D123" s="1"/>
    </row>
    <row r="124" spans="1:4" ht="12.75" customHeight="1" x14ac:dyDescent="0.2">
      <c r="A124" s="1"/>
      <c r="B124" s="1"/>
      <c r="C124" s="1"/>
      <c r="D124" s="1"/>
    </row>
    <row r="125" spans="1:4" ht="12.75" customHeight="1" x14ac:dyDescent="0.2">
      <c r="A125" s="1"/>
      <c r="B125" s="1"/>
      <c r="C125" s="1"/>
      <c r="D125" s="1"/>
    </row>
    <row r="126" spans="1:4" ht="12.75" customHeight="1" x14ac:dyDescent="0.2">
      <c r="A126" s="1"/>
      <c r="B126" s="1"/>
      <c r="C126" s="1"/>
      <c r="D126" s="1"/>
    </row>
    <row r="127" spans="1:4" ht="12.75" customHeight="1" x14ac:dyDescent="0.2">
      <c r="A127" s="1"/>
      <c r="B127" s="1"/>
      <c r="C127" s="1"/>
      <c r="D127" s="1"/>
    </row>
    <row r="128" spans="1:4" ht="12.75" customHeight="1" x14ac:dyDescent="0.2">
      <c r="A128" s="1"/>
      <c r="B128" s="1"/>
      <c r="C128" s="1"/>
      <c r="D128" s="1"/>
    </row>
    <row r="129" spans="1:4" ht="12.75" customHeight="1" x14ac:dyDescent="0.2">
      <c r="A129" s="1"/>
      <c r="B129" s="1"/>
      <c r="C129" s="1"/>
      <c r="D129" s="1"/>
    </row>
    <row r="130" spans="1:4" ht="12.75" customHeight="1" x14ac:dyDescent="0.2">
      <c r="A130" s="1"/>
      <c r="B130" s="1"/>
      <c r="C130" s="1"/>
      <c r="D130" s="1"/>
    </row>
    <row r="131" spans="1:4" ht="12.75" customHeight="1" x14ac:dyDescent="0.2">
      <c r="A131" s="1"/>
      <c r="B131" s="1"/>
      <c r="C131" s="1"/>
      <c r="D131" s="1"/>
    </row>
    <row r="132" spans="1:4" ht="12.75" customHeight="1" x14ac:dyDescent="0.2">
      <c r="A132" s="1"/>
      <c r="B132" s="1"/>
      <c r="C132" s="1"/>
      <c r="D132" s="1"/>
    </row>
    <row r="133" spans="1:4" ht="12.75" customHeight="1" x14ac:dyDescent="0.2">
      <c r="A133" s="1"/>
      <c r="B133" s="1"/>
      <c r="C133" s="1"/>
      <c r="D133" s="1"/>
    </row>
    <row r="134" spans="1:4" ht="12.75" customHeight="1" x14ac:dyDescent="0.2">
      <c r="A134" s="1"/>
      <c r="B134" s="1"/>
      <c r="C134" s="1"/>
      <c r="D134" s="1"/>
    </row>
    <row r="135" spans="1:4" ht="12.75" customHeight="1" x14ac:dyDescent="0.2">
      <c r="A135" s="1"/>
      <c r="B135" s="1"/>
      <c r="C135" s="1"/>
      <c r="D135" s="1"/>
    </row>
    <row r="136" spans="1:4" ht="12.75" customHeight="1" x14ac:dyDescent="0.2">
      <c r="A136" s="1"/>
      <c r="B136" s="1"/>
      <c r="C136" s="1"/>
      <c r="D136" s="1"/>
    </row>
    <row r="137" spans="1:4" ht="12.75" customHeight="1" x14ac:dyDescent="0.2">
      <c r="A137" s="1"/>
      <c r="B137" s="1"/>
      <c r="C137" s="1"/>
      <c r="D137" s="1"/>
    </row>
    <row r="138" spans="1:4" ht="12.75" customHeight="1" x14ac:dyDescent="0.2">
      <c r="A138" s="1"/>
      <c r="B138" s="1"/>
      <c r="C138" s="1"/>
      <c r="D138" s="1"/>
    </row>
    <row r="139" spans="1:4" ht="12.75" customHeight="1" x14ac:dyDescent="0.2">
      <c r="A139" s="1"/>
      <c r="B139" s="1"/>
      <c r="C139" s="1"/>
      <c r="D139" s="1"/>
    </row>
    <row r="140" spans="1:4" ht="12.75" customHeight="1" x14ac:dyDescent="0.2">
      <c r="A140" s="1"/>
      <c r="B140" s="1"/>
      <c r="C140" s="1"/>
      <c r="D140" s="1"/>
    </row>
    <row r="141" spans="1:4" ht="12.75" customHeight="1" x14ac:dyDescent="0.2">
      <c r="A141" s="1"/>
      <c r="B141" s="1"/>
      <c r="C141" s="1"/>
      <c r="D141" s="1"/>
    </row>
    <row r="142" spans="1:4" ht="12.75" customHeight="1" x14ac:dyDescent="0.2">
      <c r="A142" s="1"/>
      <c r="B142" s="1"/>
      <c r="C142" s="1"/>
      <c r="D142" s="1"/>
    </row>
    <row r="143" spans="1:4" ht="12.75" customHeight="1" x14ac:dyDescent="0.2">
      <c r="A143" s="1"/>
      <c r="B143" s="1"/>
      <c r="C143" s="1"/>
      <c r="D143" s="1"/>
    </row>
    <row r="144" spans="1:4" ht="12.75" customHeight="1" x14ac:dyDescent="0.2">
      <c r="A144" s="1"/>
      <c r="B144" s="1"/>
      <c r="C144" s="1"/>
      <c r="D144" s="1"/>
    </row>
    <row r="145" spans="1:4" ht="12.75" customHeight="1" x14ac:dyDescent="0.2">
      <c r="A145" s="1"/>
      <c r="B145" s="1"/>
      <c r="C145" s="1"/>
      <c r="D145" s="1"/>
    </row>
    <row r="146" spans="1:4" ht="12.75" customHeight="1" x14ac:dyDescent="0.2">
      <c r="A146" s="1"/>
      <c r="B146" s="1"/>
      <c r="C146" s="1"/>
      <c r="D146" s="1"/>
    </row>
    <row r="147" spans="1:4" ht="12.75" customHeight="1" x14ac:dyDescent="0.2">
      <c r="A147" s="1"/>
      <c r="B147" s="1"/>
      <c r="C147" s="1"/>
      <c r="D147" s="1"/>
    </row>
    <row r="148" spans="1:4" ht="12.75" customHeight="1" x14ac:dyDescent="0.2">
      <c r="A148" s="1"/>
      <c r="B148" s="1"/>
      <c r="C148" s="1"/>
      <c r="D148" s="1"/>
    </row>
    <row r="149" spans="1:4" ht="15.75" customHeight="1" x14ac:dyDescent="0.2"/>
    <row r="150" spans="1:4" ht="15.75" customHeight="1" x14ac:dyDescent="0.2"/>
    <row r="151" spans="1:4" ht="15.75" customHeight="1" x14ac:dyDescent="0.2"/>
    <row r="152" spans="1:4" ht="15.75" customHeight="1" x14ac:dyDescent="0.2"/>
    <row r="153" spans="1:4" ht="15.75" customHeight="1" x14ac:dyDescent="0.2"/>
    <row r="154" spans="1:4" ht="15.75" customHeight="1" x14ac:dyDescent="0.2"/>
    <row r="155" spans="1:4" ht="15.75" customHeight="1" x14ac:dyDescent="0.2"/>
    <row r="156" spans="1:4" ht="15.75" customHeight="1" x14ac:dyDescent="0.2"/>
    <row r="157" spans="1:4" ht="15.75" customHeight="1" x14ac:dyDescent="0.2"/>
    <row r="158" spans="1:4" ht="15.75" customHeight="1" x14ac:dyDescent="0.2"/>
    <row r="159" spans="1:4" ht="15.75" customHeight="1" x14ac:dyDescent="0.2"/>
    <row r="160" spans="1:4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</sheetData>
  <mergeCells count="4">
    <mergeCell ref="A104:C104"/>
    <mergeCell ref="A8:A9"/>
    <mergeCell ref="C8:C9"/>
    <mergeCell ref="B8:B9"/>
  </mergeCells>
  <pageMargins left="0.7" right="0.7" top="0.75" bottom="0.75" header="0" footer="0"/>
  <pageSetup scale="3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I11" sqref="I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9.5703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0.88947717962748485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124</v>
      </c>
      <c r="B4" s="13">
        <f>VLOOKUP(A4,'ÁREA DOS MUNICÍPIOS '!$A$10:$B$101,2,FALSE)</f>
        <v>584.23870999999997</v>
      </c>
      <c r="C4" s="37" t="s">
        <v>1403</v>
      </c>
      <c r="D4" s="74">
        <f>VLOOKUP($C4,'BASE DIBAPE'!$B$2:$H$800,2,FALSE)</f>
        <v>135.32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0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124</v>
      </c>
      <c r="B5" s="13">
        <f>VLOOKUP(A5,'ÁREA DOS MUNICÍPIOS '!$A$10:$B$101,2,FALSE)</f>
        <v>584.23870999999997</v>
      </c>
      <c r="C5" s="37" t="s">
        <v>391</v>
      </c>
      <c r="D5" s="74">
        <f>VLOOKUP($C5,'BASE DIBAPE'!$B$2:$H$800,2,FALSE)</f>
        <v>135.32</v>
      </c>
      <c r="E5" s="74">
        <f>VLOOKUP($C5,'BASE DIBAPE'!$B$2:$H$800,3,FALSE)</f>
        <v>1</v>
      </c>
      <c r="F5" s="74">
        <f>VLOOKUP($C5,'BASE DIBAPE'!$B$2:$H$800,4,FALSE)</f>
        <v>0</v>
      </c>
      <c r="G5" s="74">
        <f>VLOOKUP($C5,'BASE DIBAPE'!$B$2:$H$800,5,FALSE)</f>
        <v>0</v>
      </c>
      <c r="H5" s="75">
        <f t="shared" ref="H5:H68" si="0">IFERROR((D5/(B5*100))*E5*F5*G5,0)</f>
        <v>0</v>
      </c>
      <c r="I5" s="76" t="str">
        <f t="shared" ref="I5:I10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124</v>
      </c>
      <c r="B6" s="13">
        <f>VLOOKUP(A6,'ÁREA DOS MUNICÍPIOS '!$A$10:$B$101,2,FALSE)</f>
        <v>584.23870999999997</v>
      </c>
      <c r="C6" s="37" t="s">
        <v>657</v>
      </c>
      <c r="D6" s="74">
        <f>VLOOKUP($C6,'BASE DIBAPE'!$B$2:$H$800,2,FALSE)</f>
        <v>1474.89</v>
      </c>
      <c r="E6" s="74">
        <f>VLOOKUP($C6,'BASE DIBAPE'!$B$2:$H$800,3,FALSE)</f>
        <v>3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0.15146788202377076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124</v>
      </c>
      <c r="B7" s="13">
        <f>VLOOKUP(A7,'ÁREA DOS MUNICÍPIOS '!$A$10:$B$101,2,FALSE)</f>
        <v>584.23870999999997</v>
      </c>
      <c r="C7" s="38" t="s">
        <v>739</v>
      </c>
      <c r="D7" s="74">
        <f>VLOOKUP($C7,'BASE DIBAPE'!$B$2:$H$800,2,FALSE)</f>
        <v>1956.86</v>
      </c>
      <c r="E7" s="74">
        <f>VLOOKUP($C7,'BASE DIBAPE'!$B$2:$H$800,3,FALSE)</f>
        <v>4</v>
      </c>
      <c r="F7" s="74">
        <f>VLOOKUP($C7,'BASE DIBAPE'!$B$2:$H$800,4,FALSE)</f>
        <v>2</v>
      </c>
      <c r="G7" s="74">
        <f>VLOOKUP($C7,'BASE DIBAPE'!$B$2:$H$800,5,FALSE)</f>
        <v>2</v>
      </c>
      <c r="H7" s="75">
        <f t="shared" si="0"/>
        <v>0.53590697542105692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124</v>
      </c>
      <c r="B8" s="13">
        <f>VLOOKUP(A8,'ÁREA DOS MUNICÍPIOS '!$A$10:$B$101,2,FALSE)</f>
        <v>584.23870999999997</v>
      </c>
      <c r="C8" s="38" t="s">
        <v>1031</v>
      </c>
      <c r="D8" s="74">
        <f>VLOOKUP($C8,'BASE DIBAPE'!$B$2:$H$800,2,FALSE)</f>
        <v>1909.64</v>
      </c>
      <c r="E8" s="74">
        <f>VLOOKUP($C8,'BASE DIBAPE'!$B$2:$H$800,3,FALSE)</f>
        <v>3</v>
      </c>
      <c r="F8" s="74">
        <f>VLOOKUP($C8,'BASE DIBAPE'!$B$2:$H$800,4,FALSE)</f>
        <v>1</v>
      </c>
      <c r="G8" s="74">
        <f>VLOOKUP($C8,'BASE DIBAPE'!$B$2:$H$800,5,FALSE)</f>
        <v>2</v>
      </c>
      <c r="H8" s="75">
        <f t="shared" si="0"/>
        <v>0.19611572810709516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4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124</v>
      </c>
      <c r="B9" s="13">
        <f>VLOOKUP(A9,'ÁREA DOS MUNICÍPIOS '!$A$10:$B$101,2,FALSE)</f>
        <v>584.23870999999997</v>
      </c>
      <c r="C9" s="39" t="s">
        <v>1399</v>
      </c>
      <c r="D9" s="74">
        <f>VLOOKUP($C9,'BASE DIBAPE'!$B$2:$H$800,2,FALSE)</f>
        <v>21.86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5.986594075562025E-3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124</v>
      </c>
      <c r="B10" s="13">
        <f>VLOOKUP(A10,'ÁREA DOS MUNICÍPIOS '!$A$10:$B$101,2,FALSE)</f>
        <v>584.23870999999997</v>
      </c>
      <c r="C10" s="38" t="s">
        <v>1508</v>
      </c>
      <c r="D10" s="74">
        <f>VLOOKUP($C10,'BASE DIBAPE'!$B$2:$H$800,2,FALSE)</f>
        <v>0</v>
      </c>
      <c r="E10" s="74">
        <f>VLOOKUP($C10,'BASE DIBAPE'!$B$2:$H$800,3,FALSE)</f>
        <v>1</v>
      </c>
      <c r="F10" s="74">
        <f>VLOOKUP($C10,'BASE DIBAPE'!$B$2:$H$800,4,FALSE)</f>
        <v>0</v>
      </c>
      <c r="G10" s="74">
        <f>VLOOKUP($C10,'BASE DIBAPE'!$B$2:$H$800,5,FALSE)</f>
        <v>0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124</v>
      </c>
      <c r="B11" s="13">
        <f>VLOOKUP(A11,'ÁREA DOS MUNICÍPIOS '!$A$10:$B$101,2,FALSE)</f>
        <v>584.23870999999997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124</v>
      </c>
      <c r="B12" s="13">
        <f>VLOOKUP(A12,'ÁREA DOS MUNICÍPIOS '!$A$10:$B$101,2,FALSE)</f>
        <v>584.23870999999997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124</v>
      </c>
      <c r="B13" s="13">
        <f>VLOOKUP(A13,'ÁREA DOS MUNICÍPIOS '!$A$10:$B$101,2,FALSE)</f>
        <v>584.23870999999997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124</v>
      </c>
      <c r="B14" s="13">
        <f>VLOOKUP(A14,'ÁREA DOS MUNICÍPIOS '!$A$10:$B$101,2,FALSE)</f>
        <v>584.23870999999997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124</v>
      </c>
      <c r="B15" s="13">
        <f>VLOOKUP(A15,'ÁREA DOS MUNICÍPIOS '!$A$10:$B$101,2,FALSE)</f>
        <v>584.23870999999997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124</v>
      </c>
      <c r="B16" s="13">
        <f>VLOOKUP(A16,'ÁREA DOS MUNICÍPIOS '!$A$10:$B$101,2,FALSE)</f>
        <v>584.23870999999997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124</v>
      </c>
      <c r="B17" s="13">
        <f>VLOOKUP(A17,'ÁREA DOS MUNICÍPIOS '!$A$10:$B$101,2,FALSE)</f>
        <v>584.23870999999997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124</v>
      </c>
      <c r="B18" s="13">
        <f>VLOOKUP(A18,'ÁREA DOS MUNICÍPIOS '!$A$10:$B$101,2,FALSE)</f>
        <v>584.23870999999997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124</v>
      </c>
      <c r="B19" s="13">
        <f>VLOOKUP(A19,'ÁREA DOS MUNICÍPIOS '!$A$10:$B$101,2,FALSE)</f>
        <v>584.23870999999997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124</v>
      </c>
      <c r="B20" s="13">
        <f>VLOOKUP(A20,'ÁREA DOS MUNICÍPIOS '!$A$10:$B$101,2,FALSE)</f>
        <v>584.23870999999997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124</v>
      </c>
      <c r="B21" s="13">
        <f>VLOOKUP(A21,'ÁREA DOS MUNICÍPIOS '!$A$10:$B$101,2,FALSE)</f>
        <v>584.23870999999997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124</v>
      </c>
      <c r="B22" s="13">
        <f>VLOOKUP(A22,'ÁREA DOS MUNICÍPIOS '!$A$10:$B$101,2,FALSE)</f>
        <v>584.23870999999997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124</v>
      </c>
      <c r="B23" s="13">
        <f>VLOOKUP(A23,'ÁREA DOS MUNICÍPIOS '!$A$10:$B$101,2,FALSE)</f>
        <v>584.23870999999997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124</v>
      </c>
      <c r="B24" s="13">
        <f>VLOOKUP(A24,'ÁREA DOS MUNICÍPIOS '!$A$10:$B$101,2,FALSE)</f>
        <v>584.23870999999997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124</v>
      </c>
      <c r="B25" s="13">
        <f>VLOOKUP(A25,'ÁREA DOS MUNICÍPIOS '!$A$10:$B$101,2,FALSE)</f>
        <v>584.23870999999997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124</v>
      </c>
      <c r="B26" s="13">
        <f>VLOOKUP(A26,'ÁREA DOS MUNICÍPIOS '!$A$10:$B$101,2,FALSE)</f>
        <v>584.23870999999997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124</v>
      </c>
      <c r="B27" s="13">
        <f>VLOOKUP(A27,'ÁREA DOS MUNICÍPIOS '!$A$10:$B$101,2,FALSE)</f>
        <v>584.23870999999997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124</v>
      </c>
      <c r="B28" s="13">
        <f>VLOOKUP(A28,'ÁREA DOS MUNICÍPIOS '!$A$10:$B$101,2,FALSE)</f>
        <v>584.23870999999997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124</v>
      </c>
      <c r="B29" s="13">
        <f>VLOOKUP(A29,'ÁREA DOS MUNICÍPIOS '!$A$10:$B$101,2,FALSE)</f>
        <v>584.23870999999997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124</v>
      </c>
      <c r="B30" s="13">
        <f>VLOOKUP(A30,'ÁREA DOS MUNICÍPIOS '!$A$10:$B$101,2,FALSE)</f>
        <v>584.23870999999997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124</v>
      </c>
      <c r="B31" s="13">
        <f>VLOOKUP(A31,'ÁREA DOS MUNICÍPIOS '!$A$10:$B$101,2,FALSE)</f>
        <v>584.23870999999997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124</v>
      </c>
      <c r="B32" s="13">
        <f>VLOOKUP(A32,'ÁREA DOS MUNICÍPIOS '!$A$10:$B$101,2,FALSE)</f>
        <v>584.23870999999997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124</v>
      </c>
      <c r="B33" s="13">
        <f>VLOOKUP(A33,'ÁREA DOS MUNICÍPIOS '!$A$10:$B$101,2,FALSE)</f>
        <v>584.23870999999997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124</v>
      </c>
      <c r="B34" s="13">
        <f>VLOOKUP(A34,'ÁREA DOS MUNICÍPIOS '!$A$10:$B$101,2,FALSE)</f>
        <v>584.23870999999997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124</v>
      </c>
      <c r="B35" s="13">
        <f>VLOOKUP(A35,'ÁREA DOS MUNICÍPIOS '!$A$10:$B$101,2,FALSE)</f>
        <v>584.23870999999997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124</v>
      </c>
      <c r="B36" s="13">
        <f>VLOOKUP(A36,'ÁREA DOS MUNICÍPIOS '!$A$10:$B$101,2,FALSE)</f>
        <v>584.23870999999997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124</v>
      </c>
      <c r="B37" s="13">
        <f>VLOOKUP(A37,'ÁREA DOS MUNICÍPIOS '!$A$10:$B$101,2,FALSE)</f>
        <v>584.23870999999997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124</v>
      </c>
      <c r="B38" s="13">
        <f>VLOOKUP(A38,'ÁREA DOS MUNICÍPIOS '!$A$10:$B$101,2,FALSE)</f>
        <v>584.23870999999997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124</v>
      </c>
      <c r="B39" s="13">
        <f>VLOOKUP(A39,'ÁREA DOS MUNICÍPIOS '!$A$10:$B$101,2,FALSE)</f>
        <v>584.23870999999997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124</v>
      </c>
      <c r="B40" s="13">
        <f>VLOOKUP(A40,'ÁREA DOS MUNICÍPIOS '!$A$10:$B$101,2,FALSE)</f>
        <v>584.23870999999997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124</v>
      </c>
      <c r="B41" s="13">
        <f>VLOOKUP(A41,'ÁREA DOS MUNICÍPIOS '!$A$10:$B$101,2,FALSE)</f>
        <v>584.23870999999997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124</v>
      </c>
      <c r="B42" s="13">
        <f>VLOOKUP(A42,'ÁREA DOS MUNICÍPIOS '!$A$10:$B$101,2,FALSE)</f>
        <v>584.23870999999997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124</v>
      </c>
      <c r="B43" s="13">
        <f>VLOOKUP(A43,'ÁREA DOS MUNICÍPIOS '!$A$10:$B$101,2,FALSE)</f>
        <v>584.23870999999997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124</v>
      </c>
      <c r="B44" s="13">
        <f>VLOOKUP(A44,'ÁREA DOS MUNICÍPIOS '!$A$10:$B$101,2,FALSE)</f>
        <v>584.23870999999997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124</v>
      </c>
      <c r="B45" s="13">
        <f>VLOOKUP(A45,'ÁREA DOS MUNICÍPIOS '!$A$10:$B$101,2,FALSE)</f>
        <v>584.23870999999997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124</v>
      </c>
      <c r="B46" s="13">
        <f>VLOOKUP(A46,'ÁREA DOS MUNICÍPIOS '!$A$10:$B$101,2,FALSE)</f>
        <v>584.23870999999997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124</v>
      </c>
      <c r="B47" s="13">
        <f>VLOOKUP(A47,'ÁREA DOS MUNICÍPIOS '!$A$10:$B$101,2,FALSE)</f>
        <v>584.23870999999997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124</v>
      </c>
      <c r="B48" s="13">
        <f>VLOOKUP(A48,'ÁREA DOS MUNICÍPIOS '!$A$10:$B$101,2,FALSE)</f>
        <v>584.23870999999997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124</v>
      </c>
      <c r="B49" s="13">
        <f>VLOOKUP(A49,'ÁREA DOS MUNICÍPIOS '!$A$10:$B$101,2,FALSE)</f>
        <v>584.23870999999997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124</v>
      </c>
      <c r="B50" s="13">
        <f>VLOOKUP(A50,'ÁREA DOS MUNICÍPIOS '!$A$10:$B$101,2,FALSE)</f>
        <v>584.23870999999997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124</v>
      </c>
      <c r="B51" s="13">
        <f>VLOOKUP(A51,'ÁREA DOS MUNICÍPIOS '!$A$10:$B$101,2,FALSE)</f>
        <v>584.23870999999997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124</v>
      </c>
      <c r="B52" s="13">
        <f>VLOOKUP(A52,'ÁREA DOS MUNICÍPIOS '!$A$10:$B$101,2,FALSE)</f>
        <v>584.23870999999997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124</v>
      </c>
      <c r="B53" s="13">
        <f>VLOOKUP(A53,'ÁREA DOS MUNICÍPIOS '!$A$10:$B$101,2,FALSE)</f>
        <v>584.23870999999997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124</v>
      </c>
      <c r="B54" s="13">
        <f>VLOOKUP(A54,'ÁREA DOS MUNICÍPIOS '!$A$10:$B$101,2,FALSE)</f>
        <v>584.23870999999997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124</v>
      </c>
      <c r="B55" s="13">
        <f>VLOOKUP(A55,'ÁREA DOS MUNICÍPIOS '!$A$10:$B$101,2,FALSE)</f>
        <v>584.23870999999997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124</v>
      </c>
      <c r="B56" s="13">
        <f>VLOOKUP(A56,'ÁREA DOS MUNICÍPIOS '!$A$10:$B$101,2,FALSE)</f>
        <v>584.23870999999997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124</v>
      </c>
      <c r="B57" s="13">
        <f>VLOOKUP(A57,'ÁREA DOS MUNICÍPIOS '!$A$10:$B$101,2,FALSE)</f>
        <v>584.23870999999997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124</v>
      </c>
      <c r="B58" s="13">
        <f>VLOOKUP(A58,'ÁREA DOS MUNICÍPIOS '!$A$10:$B$101,2,FALSE)</f>
        <v>584.23870999999997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124</v>
      </c>
      <c r="B59" s="13">
        <f>VLOOKUP(A59,'ÁREA DOS MUNICÍPIOS '!$A$10:$B$101,2,FALSE)</f>
        <v>584.23870999999997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124</v>
      </c>
      <c r="B60" s="13">
        <f>VLOOKUP(A60,'ÁREA DOS MUNICÍPIOS '!$A$10:$B$101,2,FALSE)</f>
        <v>584.23870999999997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124</v>
      </c>
      <c r="B61" s="13">
        <f>VLOOKUP(A61,'ÁREA DOS MUNICÍPIOS '!$A$10:$B$101,2,FALSE)</f>
        <v>584.23870999999997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124</v>
      </c>
      <c r="B62" s="13">
        <f>VLOOKUP(A62,'ÁREA DOS MUNICÍPIOS '!$A$10:$B$101,2,FALSE)</f>
        <v>584.23870999999997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124</v>
      </c>
      <c r="B63" s="13">
        <f>VLOOKUP(A63,'ÁREA DOS MUNICÍPIOS '!$A$10:$B$101,2,FALSE)</f>
        <v>584.23870999999997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124</v>
      </c>
      <c r="B64" s="13">
        <f>VLOOKUP(A64,'ÁREA DOS MUNICÍPIOS '!$A$10:$B$101,2,FALSE)</f>
        <v>584.23870999999997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124</v>
      </c>
      <c r="B65" s="13">
        <f>VLOOKUP(A65,'ÁREA DOS MUNICÍPIOS '!$A$10:$B$101,2,FALSE)</f>
        <v>584.23870999999997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124</v>
      </c>
      <c r="B66" s="13">
        <f>VLOOKUP(A66,'ÁREA DOS MUNICÍPIOS '!$A$10:$B$101,2,FALSE)</f>
        <v>584.23870999999997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124</v>
      </c>
      <c r="B67" s="13">
        <f>VLOOKUP(A67,'ÁREA DOS MUNICÍPIOS '!$A$10:$B$101,2,FALSE)</f>
        <v>584.23870999999997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124</v>
      </c>
      <c r="B68" s="13">
        <f>VLOOKUP(A68,'ÁREA DOS MUNICÍPIOS '!$A$10:$B$101,2,FALSE)</f>
        <v>584.23870999999997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124</v>
      </c>
      <c r="B69" s="13">
        <f>VLOOKUP(A69,'ÁREA DOS MUNICÍPIOS '!$A$10:$B$101,2,FALSE)</f>
        <v>584.23870999999997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124</v>
      </c>
      <c r="B70" s="13">
        <f>VLOOKUP(A70,'ÁREA DOS MUNICÍPIOS '!$A$10:$B$101,2,FALSE)</f>
        <v>584.23870999999997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124</v>
      </c>
      <c r="B71" s="13">
        <f>VLOOKUP(A71,'ÁREA DOS MUNICÍPIOS '!$A$10:$B$101,2,FALSE)</f>
        <v>584.23870999999997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124</v>
      </c>
      <c r="B72" s="13">
        <f>VLOOKUP(A72,'ÁREA DOS MUNICÍPIOS '!$A$10:$B$101,2,FALSE)</f>
        <v>584.23870999999997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124</v>
      </c>
      <c r="B73" s="13">
        <f>VLOOKUP(A73,'ÁREA DOS MUNICÍPIOS '!$A$10:$B$101,2,FALSE)</f>
        <v>584.23870999999997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124</v>
      </c>
      <c r="B74" s="13">
        <f>VLOOKUP(A74,'ÁREA DOS MUNICÍPIOS '!$A$10:$B$101,2,FALSE)</f>
        <v>584.23870999999997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124</v>
      </c>
      <c r="B75" s="13">
        <f>VLOOKUP(A75,'ÁREA DOS MUNICÍPIOS '!$A$10:$B$101,2,FALSE)</f>
        <v>584.23870999999997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124</v>
      </c>
      <c r="B76" s="13">
        <f>VLOOKUP(A76,'ÁREA DOS MUNICÍPIOS '!$A$10:$B$101,2,FALSE)</f>
        <v>584.23870999999997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124</v>
      </c>
      <c r="B77" s="13">
        <f>VLOOKUP(A77,'ÁREA DOS MUNICÍPIOS '!$A$10:$B$101,2,FALSE)</f>
        <v>584.23870999999997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124</v>
      </c>
      <c r="B78" s="13">
        <f>VLOOKUP(A78,'ÁREA DOS MUNICÍPIOS '!$A$10:$B$101,2,FALSE)</f>
        <v>584.23870999999997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124</v>
      </c>
      <c r="B79" s="13">
        <f>VLOOKUP(A79,'ÁREA DOS MUNICÍPIOS '!$A$10:$B$101,2,FALSE)</f>
        <v>584.23870999999997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124</v>
      </c>
      <c r="B80" s="13">
        <f>VLOOKUP(A80,'ÁREA DOS MUNICÍPIOS '!$A$10:$B$101,2,FALSE)</f>
        <v>584.23870999999997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124</v>
      </c>
      <c r="B81" s="13">
        <f>VLOOKUP(A81,'ÁREA DOS MUNICÍPIOS '!$A$10:$B$101,2,FALSE)</f>
        <v>584.23870999999997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124</v>
      </c>
      <c r="B82" s="13">
        <f>VLOOKUP(A82,'ÁREA DOS MUNICÍPIOS '!$A$10:$B$101,2,FALSE)</f>
        <v>584.23870999999997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124</v>
      </c>
      <c r="B83" s="13">
        <f>VLOOKUP(A83,'ÁREA DOS MUNICÍPIOS '!$A$10:$B$101,2,FALSE)</f>
        <v>584.23870999999997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124</v>
      </c>
      <c r="B84" s="13">
        <f>VLOOKUP(A84,'ÁREA DOS MUNICÍPIOS '!$A$10:$B$101,2,FALSE)</f>
        <v>584.23870999999997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124</v>
      </c>
      <c r="B85" s="13">
        <f>VLOOKUP(A85,'ÁREA DOS MUNICÍPIOS '!$A$10:$B$101,2,FALSE)</f>
        <v>584.23870999999997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124</v>
      </c>
      <c r="B86" s="13">
        <f>VLOOKUP(A86,'ÁREA DOS MUNICÍPIOS '!$A$10:$B$101,2,FALSE)</f>
        <v>584.23870999999997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124</v>
      </c>
      <c r="B87" s="13">
        <f>VLOOKUP(A87,'ÁREA DOS MUNICÍPIOS '!$A$10:$B$101,2,FALSE)</f>
        <v>584.23870999999997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124</v>
      </c>
      <c r="B88" s="13">
        <f>VLOOKUP(A88,'ÁREA DOS MUNICÍPIOS '!$A$10:$B$101,2,FALSE)</f>
        <v>584.23870999999997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124</v>
      </c>
      <c r="B89" s="13">
        <f>VLOOKUP(A89,'ÁREA DOS MUNICÍPIOS '!$A$10:$B$101,2,FALSE)</f>
        <v>584.23870999999997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124</v>
      </c>
      <c r="B90" s="13">
        <f>VLOOKUP(A90,'ÁREA DOS MUNICÍPIOS '!$A$10:$B$101,2,FALSE)</f>
        <v>584.23870999999997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124</v>
      </c>
      <c r="B91" s="13">
        <f>VLOOKUP(A91,'ÁREA DOS MUNICÍPIOS '!$A$10:$B$101,2,FALSE)</f>
        <v>584.23870999999997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124</v>
      </c>
      <c r="B92" s="13">
        <f>VLOOKUP(A92,'ÁREA DOS MUNICÍPIOS '!$A$10:$B$101,2,FALSE)</f>
        <v>584.23870999999997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124</v>
      </c>
      <c r="B93" s="13">
        <f>VLOOKUP(A93,'ÁREA DOS MUNICÍPIOS '!$A$10:$B$101,2,FALSE)</f>
        <v>584.23870999999997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124</v>
      </c>
      <c r="B94" s="13">
        <f>VLOOKUP(A94,'ÁREA DOS MUNICÍPIOS '!$A$10:$B$101,2,FALSE)</f>
        <v>584.23870999999997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124</v>
      </c>
      <c r="B95" s="13">
        <f>VLOOKUP(A95,'ÁREA DOS MUNICÍPIOS '!$A$10:$B$101,2,FALSE)</f>
        <v>584.23870999999997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124</v>
      </c>
      <c r="B96" s="13">
        <f>VLOOKUP(A96,'ÁREA DOS MUNICÍPIOS '!$A$10:$B$101,2,FALSE)</f>
        <v>584.23870999999997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124</v>
      </c>
      <c r="B97" s="13">
        <f>VLOOKUP(A97,'ÁREA DOS MUNICÍPIOS '!$A$10:$B$101,2,FALSE)</f>
        <v>584.23870999999997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124</v>
      </c>
      <c r="B98" s="13">
        <f>VLOOKUP(A98,'ÁREA DOS MUNICÍPIOS '!$A$10:$B$101,2,FALSE)</f>
        <v>584.23870999999997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124</v>
      </c>
      <c r="B99" s="13">
        <f>VLOOKUP(A99,'ÁREA DOS MUNICÍPIOS '!$A$10:$B$101,2,FALSE)</f>
        <v>584.23870999999997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124</v>
      </c>
      <c r="B100" s="13">
        <f>VLOOKUP(A100,'ÁREA DOS MUNICÍPIOS '!$A$10:$B$101,2,FALSE)</f>
        <v>584.23870999999997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="93" zoomScaleNormal="93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7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2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0.48030468919198654</v>
      </c>
      <c r="I1" s="18" t="s">
        <v>3</v>
      </c>
      <c r="J1" s="17">
        <f>SUM(J4:J9090)</f>
        <v>0.21501675111089313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125</v>
      </c>
      <c r="B4" s="13">
        <f>VLOOKUP(A4,'ÁREA DOS MUNICÍPIOS '!$A$10:$B$101,2,FALSE)</f>
        <v>548.04753300000004</v>
      </c>
      <c r="C4" s="37" t="s">
        <v>1404</v>
      </c>
      <c r="D4" s="74">
        <f>VLOOKUP($C4,'BASE DIBAPE'!$B$2:$H$800,2,FALSE)</f>
        <v>879.78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2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125</v>
      </c>
      <c r="B5" s="13">
        <f>VLOOKUP(A5,'ÁREA DOS MUNICÍPIOS '!$A$10:$B$101,2,FALSE)</f>
        <v>548.04753300000004</v>
      </c>
      <c r="C5" s="37" t="s">
        <v>360</v>
      </c>
      <c r="D5" s="74">
        <f>VLOOKUP($C5,'BASE DIBAPE'!$B$2:$H$800,2,FALSE)</f>
        <v>509.23</v>
      </c>
      <c r="E5" s="74">
        <f>VLOOKUP($C5,'BASE DIBAPE'!$B$2:$H$800,3,FALSE)</f>
        <v>1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8" si="0">IFERROR((D5/(B5*100))*E5*F5*G5,0)</f>
        <v>1.8583424587735532E-2</v>
      </c>
      <c r="I5" s="76" t="str">
        <f t="shared" ref="I5:I16" si="1">K5</f>
        <v>MUNICIPAL</v>
      </c>
      <c r="J5" s="77">
        <f t="shared" ref="J5:J68" si="2">IF(I5="Municipal",IFERROR((D5/(B5*100))*E5*F5*G5,0),0)</f>
        <v>1.8583424587735532E-2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125</v>
      </c>
      <c r="B6" s="13">
        <f>VLOOKUP(A6,'ÁREA DOS MUNICÍPIOS '!$A$10:$B$101,2,FALSE)</f>
        <v>548.04753300000004</v>
      </c>
      <c r="C6" s="37" t="s">
        <v>429</v>
      </c>
      <c r="D6" s="74">
        <f>VLOOKUP($C6,'BASE DIBAPE'!$B$2:$H$800,2,FALSE)</f>
        <v>1105.93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8.0717816131470485E-2</v>
      </c>
      <c r="I6" s="76" t="str">
        <f t="shared" si="1"/>
        <v>MUNICIPAL</v>
      </c>
      <c r="J6" s="77">
        <f t="shared" si="2"/>
        <v>8.0717816131470485E-2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125</v>
      </c>
      <c r="B7" s="13">
        <f>VLOOKUP(A7,'ÁREA DOS MUNICÍPIOS '!$A$10:$B$101,2,FALSE)</f>
        <v>548.04753300000004</v>
      </c>
      <c r="C7" s="38" t="s">
        <v>1443</v>
      </c>
      <c r="D7" s="74">
        <f>VLOOKUP($C7,'BASE DIBAPE'!$B$2:$H$800,2,FALSE)</f>
        <v>1031.49</v>
      </c>
      <c r="E7" s="74">
        <f>VLOOKUP($C7,'BASE DIBAPE'!$B$2:$H$800,3,FALSE)</f>
        <v>3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0.11292706612730979</v>
      </c>
      <c r="I7" s="76" t="str">
        <f t="shared" si="1"/>
        <v>MUNICIPAL</v>
      </c>
      <c r="J7" s="77">
        <f t="shared" si="2"/>
        <v>0.11292706612730979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125</v>
      </c>
      <c r="B8" s="13">
        <f>VLOOKUP(A8,'ÁREA DOS MUNICÍPIOS '!$A$10:$B$101,2,FALSE)</f>
        <v>548.04753300000004</v>
      </c>
      <c r="C8" s="38" t="s">
        <v>617</v>
      </c>
      <c r="D8" s="74">
        <f>VLOOKUP($C8,'BASE DIBAPE'!$B$2:$H$800,2,FALSE)</f>
        <v>40.729999999999997</v>
      </c>
      <c r="E8" s="74">
        <f>VLOOKUP($C8,'BASE DIBAPE'!$B$2:$H$800,3,FALSE)</f>
        <v>2</v>
      </c>
      <c r="F8" s="74">
        <f>VLOOKUP($C8,'BASE DIBAPE'!$B$2:$H$800,4,FALSE)</f>
        <v>1</v>
      </c>
      <c r="G8" s="74">
        <f>VLOOKUP($C8,'BASE DIBAPE'!$B$2:$H$800,5,FALSE)</f>
        <v>1</v>
      </c>
      <c r="H8" s="75">
        <f t="shared" si="0"/>
        <v>1.4863674242650041E-3</v>
      </c>
      <c r="I8" s="76" t="str">
        <f t="shared" si="1"/>
        <v>MUNICIPAL</v>
      </c>
      <c r="J8" s="77">
        <f t="shared" si="2"/>
        <v>1.4863674242650041E-3</v>
      </c>
      <c r="K8" s="8" t="str">
        <f>VLOOKUP($C8,'BASE DIBAPE'!$B$2:$H$800,6,FALSE)</f>
        <v>MUNICIPAL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125</v>
      </c>
      <c r="B9" s="13">
        <f>VLOOKUP(A9,'ÁREA DOS MUNICÍPIOS '!$A$10:$B$101,2,FALSE)</f>
        <v>548.04753300000004</v>
      </c>
      <c r="C9" s="39" t="s">
        <v>774</v>
      </c>
      <c r="D9" s="74">
        <f>VLOOKUP($C9,'BASE DIBAPE'!$B$2:$H$800,2,FALSE)</f>
        <v>2.72</v>
      </c>
      <c r="E9" s="74">
        <f>VLOOKUP($C9,'BASE DIBAPE'!$B$2:$H$800,3,FALSE)</f>
        <v>4</v>
      </c>
      <c r="F9" s="74">
        <f>VLOOKUP($C9,'BASE DIBAPE'!$B$2:$H$800,4,FALSE)</f>
        <v>2</v>
      </c>
      <c r="G9" s="74">
        <f>VLOOKUP($C9,'BASE DIBAPE'!$B$2:$H$800,5,FALSE)</f>
        <v>2</v>
      </c>
      <c r="H9" s="75">
        <f t="shared" si="0"/>
        <v>7.9409170518061618E-4</v>
      </c>
      <c r="I9" s="76" t="str">
        <f t="shared" si="1"/>
        <v>MUNICIPAL</v>
      </c>
      <c r="J9" s="77">
        <f t="shared" si="2"/>
        <v>7.9409170518061618E-4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125</v>
      </c>
      <c r="B10" s="13">
        <f>VLOOKUP(A10,'ÁREA DOS MUNICÍPIOS '!$A$10:$B$101,2,FALSE)</f>
        <v>548.04753300000004</v>
      </c>
      <c r="C10" s="38" t="s">
        <v>776</v>
      </c>
      <c r="D10" s="74">
        <f>VLOOKUP($C10,'BASE DIBAPE'!$B$2:$H$800,2,FALSE)</f>
        <v>0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2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125</v>
      </c>
      <c r="B11" s="13">
        <f>VLOOKUP(A11,'ÁREA DOS MUNICÍPIOS '!$A$10:$B$101,2,FALSE)</f>
        <v>548.04753300000004</v>
      </c>
      <c r="C11" s="38" t="s">
        <v>928</v>
      </c>
      <c r="D11" s="74">
        <f>VLOOKUP($C11,'BASE DIBAPE'!$B$2:$H$800,2,FALSE)</f>
        <v>0.87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2</v>
      </c>
      <c r="H11" s="75">
        <f t="shared" si="0"/>
        <v>5.0798513493171768E-4</v>
      </c>
      <c r="I11" s="76" t="str">
        <f t="shared" si="1"/>
        <v>MUNICIPAL</v>
      </c>
      <c r="J11" s="77">
        <f t="shared" si="2"/>
        <v>5.0798513493171768E-4</v>
      </c>
      <c r="K11" s="8" t="str">
        <f>VLOOKUP($C11,'BASE DIBAPE'!$B$2:$H$800,6,FALSE)</f>
        <v>MUNICIPAL</v>
      </c>
      <c r="L11" s="29">
        <f>COUNTIF($I$4:$I$9090,"Municipal")</f>
        <v>9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125</v>
      </c>
      <c r="B12" s="13">
        <f>VLOOKUP(A12,'ÁREA DOS MUNICÍPIOS '!$A$10:$B$101,2,FALSE)</f>
        <v>548.04753300000004</v>
      </c>
      <c r="C12" s="38" t="s">
        <v>1158</v>
      </c>
      <c r="D12" s="74">
        <f>VLOOKUP($C12,'BASE DIBAPE'!$B$2:$H$800,2,FALSE)</f>
        <v>0</v>
      </c>
      <c r="E12" s="74">
        <f>VLOOKUP($C12,'BASE DIBAPE'!$B$2:$H$800,3,FALSE)</f>
        <v>4</v>
      </c>
      <c r="F12" s="74">
        <f>VLOOKUP($C12,'BASE DIBAPE'!$B$2:$H$800,4,FALSE)</f>
        <v>0</v>
      </c>
      <c r="G12" s="74">
        <f>VLOOKUP($C12,'BASE DIBAPE'!$B$2:$H$800,5,FALSE)</f>
        <v>1</v>
      </c>
      <c r="H12" s="75">
        <f t="shared" si="0"/>
        <v>0</v>
      </c>
      <c r="I12" s="76" t="str">
        <f t="shared" si="1"/>
        <v>FEDERAL</v>
      </c>
      <c r="J12" s="77">
        <f t="shared" si="2"/>
        <v>0</v>
      </c>
      <c r="K12" s="8" t="str">
        <f>VLOOKUP($C12,'BASE DIBAPE'!$B$2:$H$800,6,FALSE)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125</v>
      </c>
      <c r="B13" s="13">
        <f>VLOOKUP(A13,'ÁREA DOS MUNICÍPIOS '!$A$10:$B$101,2,FALSE)</f>
        <v>548.04753300000004</v>
      </c>
      <c r="C13" s="39" t="s">
        <v>610</v>
      </c>
      <c r="D13" s="74">
        <f>VLOOKUP($C13,'BASE DIBAPE'!$B$2:$H$800,2,FALSE)</f>
        <v>113.32</v>
      </c>
      <c r="E13" s="74">
        <f>VLOOKUP($C13,'BASE DIBAPE'!$B$2:$H$800,3,FALSE)</f>
        <v>2</v>
      </c>
      <c r="F13" s="74">
        <f>VLOOKUP($C13,'BASE DIBAPE'!$B$2:$H$800,4,FALSE)</f>
        <v>4</v>
      </c>
      <c r="G13" s="74">
        <f>VLOOKUP($C13,'BASE DIBAPE'!$B$2:$H$800,5,FALSE)</f>
        <v>4</v>
      </c>
      <c r="H13" s="75">
        <f t="shared" si="0"/>
        <v>6.6166523552255455E-2</v>
      </c>
      <c r="I13" s="76" t="str">
        <f t="shared" si="1"/>
        <v>FEDERAL</v>
      </c>
      <c r="J13" s="77">
        <f t="shared" si="2"/>
        <v>0</v>
      </c>
      <c r="K13" s="8" t="str">
        <f>VLOOKUP($C13,'BASE DIBAPE'!$B$2:$H$800,6,FALSE)</f>
        <v>FEDERAL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125</v>
      </c>
      <c r="B14" s="13">
        <f>VLOOKUP(A14,'ÁREA DOS MUNICÍPIOS '!$A$10:$B$101,2,FALSE)</f>
        <v>548.04753300000004</v>
      </c>
      <c r="C14" s="38" t="s">
        <v>658</v>
      </c>
      <c r="D14" s="74">
        <f>VLOOKUP($C14,'BASE DIBAPE'!$B$2:$H$800,2,FALSE)</f>
        <v>1510.09</v>
      </c>
      <c r="E14" s="74">
        <f>VLOOKUP($C14,'BASE DIBAPE'!$B$2:$H$800,3,FALSE)</f>
        <v>3</v>
      </c>
      <c r="F14" s="74">
        <f>VLOOKUP($C14,'BASE DIBAPE'!$B$2:$H$800,4,FALSE)</f>
        <v>2</v>
      </c>
      <c r="G14" s="74">
        <f>VLOOKUP($C14,'BASE DIBAPE'!$B$2:$H$800,5,FALSE)</f>
        <v>1</v>
      </c>
      <c r="H14" s="75">
        <f t="shared" si="0"/>
        <v>0.16532398112263738</v>
      </c>
      <c r="I14" s="76" t="str">
        <f>K14</f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125</v>
      </c>
      <c r="B15" s="13">
        <f>VLOOKUP(A15,'ÁREA DOS MUNICÍPIOS '!$A$10:$B$101,2,FALSE)</f>
        <v>548.04753300000004</v>
      </c>
      <c r="C15" s="38" t="s">
        <v>1032</v>
      </c>
      <c r="D15" s="74">
        <f>VLOOKUP($C15,'BASE DIBAPE'!$B$2:$H$800,2,FALSE)</f>
        <v>308.70999999999998</v>
      </c>
      <c r="E15" s="74">
        <f>VLOOKUP($C15,'BASE DIBAPE'!$B$2:$H$800,3,FALSE)</f>
        <v>3</v>
      </c>
      <c r="F15" s="74">
        <f>VLOOKUP($C15,'BASE DIBAPE'!$B$2:$H$800,4,FALSE)</f>
        <v>1</v>
      </c>
      <c r="G15" s="74">
        <f>VLOOKUP($C15,'BASE DIBAPE'!$B$2:$H$800,5,FALSE)</f>
        <v>2</v>
      </c>
      <c r="H15" s="75">
        <f t="shared" si="0"/>
        <v>3.3797433406200547E-2</v>
      </c>
      <c r="I15" s="76" t="str">
        <f t="shared" si="1"/>
        <v>ESTADUAL</v>
      </c>
      <c r="J15" s="77">
        <f t="shared" si="2"/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125</v>
      </c>
      <c r="B16" s="13">
        <f>VLOOKUP(A16,'ÁREA DOS MUNICÍPIOS '!$A$10:$B$101,2,FALSE)</f>
        <v>548.04753300000004</v>
      </c>
      <c r="C16" s="38" t="s">
        <v>1509</v>
      </c>
      <c r="D16" s="74">
        <f>VLOOKUP($C16,'BASE DIBAPE'!$B$2:$H$800,2,FALSE)</f>
        <v>0</v>
      </c>
      <c r="E16" s="74">
        <f>VLOOKUP($C16,'BASE DIBAPE'!$B$2:$H$800,3,FALSE)</f>
        <v>1</v>
      </c>
      <c r="F16" s="74">
        <f>VLOOKUP($C16,'BASE DIBAPE'!$B$2:$H$800,4,FALSE)</f>
        <v>0</v>
      </c>
      <c r="G16" s="74">
        <f>VLOOKUP($C16,'BASE DIBAPE'!$B$2:$H$800,5,FALSE)</f>
        <v>1</v>
      </c>
      <c r="H16" s="75">
        <f t="shared" si="0"/>
        <v>0</v>
      </c>
      <c r="I16" s="76" t="str">
        <f t="shared" si="1"/>
        <v>MUNICIPAL</v>
      </c>
      <c r="J16" s="77">
        <f t="shared" si="2"/>
        <v>0</v>
      </c>
      <c r="K16" s="8" t="str">
        <f>VLOOKUP($C16,'BASE DIBAPE'!$B$2:$H$800,6,FALSE)</f>
        <v>MUNICIPAL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125</v>
      </c>
      <c r="B17" s="13">
        <f>VLOOKUP(A17,'ÁREA DOS MUNICÍPIOS '!$A$10:$B$101,2,FALSE)</f>
        <v>548.04753300000004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125</v>
      </c>
      <c r="B18" s="13">
        <f>VLOOKUP(A18,'ÁREA DOS MUNICÍPIOS '!$A$10:$B$101,2,FALSE)</f>
        <v>548.04753300000004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125</v>
      </c>
      <c r="B19" s="13">
        <f>VLOOKUP(A19,'ÁREA DOS MUNICÍPIOS '!$A$10:$B$101,2,FALSE)</f>
        <v>548.04753300000004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125</v>
      </c>
      <c r="B20" s="13">
        <f>VLOOKUP(A20,'ÁREA DOS MUNICÍPIOS '!$A$10:$B$101,2,FALSE)</f>
        <v>548.04753300000004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125</v>
      </c>
      <c r="B21" s="13">
        <f>VLOOKUP(A21,'ÁREA DOS MUNICÍPIOS '!$A$10:$B$101,2,FALSE)</f>
        <v>548.04753300000004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125</v>
      </c>
      <c r="B22" s="13">
        <f>VLOOKUP(A22,'ÁREA DOS MUNICÍPIOS '!$A$10:$B$101,2,FALSE)</f>
        <v>548.04753300000004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125</v>
      </c>
      <c r="B23" s="13">
        <f>VLOOKUP(A23,'ÁREA DOS MUNICÍPIOS '!$A$10:$B$101,2,FALSE)</f>
        <v>548.04753300000004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125</v>
      </c>
      <c r="B24" s="13">
        <f>VLOOKUP(A24,'ÁREA DOS MUNICÍPIOS '!$A$10:$B$101,2,FALSE)</f>
        <v>548.04753300000004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125</v>
      </c>
      <c r="B25" s="13">
        <f>VLOOKUP(A25,'ÁREA DOS MUNICÍPIOS '!$A$10:$B$101,2,FALSE)</f>
        <v>548.04753300000004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125</v>
      </c>
      <c r="B26" s="13">
        <f>VLOOKUP(A26,'ÁREA DOS MUNICÍPIOS '!$A$10:$B$101,2,FALSE)</f>
        <v>548.04753300000004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125</v>
      </c>
      <c r="B27" s="13">
        <f>VLOOKUP(A27,'ÁREA DOS MUNICÍPIOS '!$A$10:$B$101,2,FALSE)</f>
        <v>548.04753300000004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125</v>
      </c>
      <c r="B28" s="13">
        <f>VLOOKUP(A28,'ÁREA DOS MUNICÍPIOS '!$A$10:$B$101,2,FALSE)</f>
        <v>548.04753300000004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125</v>
      </c>
      <c r="B29" s="13">
        <f>VLOOKUP(A29,'ÁREA DOS MUNICÍPIOS '!$A$10:$B$101,2,FALSE)</f>
        <v>548.04753300000004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125</v>
      </c>
      <c r="B30" s="13">
        <f>VLOOKUP(A30,'ÁREA DOS MUNICÍPIOS '!$A$10:$B$101,2,FALSE)</f>
        <v>548.04753300000004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125</v>
      </c>
      <c r="B31" s="13">
        <f>VLOOKUP(A31,'ÁREA DOS MUNICÍPIOS '!$A$10:$B$101,2,FALSE)</f>
        <v>548.04753300000004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125</v>
      </c>
      <c r="B32" s="13">
        <f>VLOOKUP(A32,'ÁREA DOS MUNICÍPIOS '!$A$10:$B$101,2,FALSE)</f>
        <v>548.04753300000004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125</v>
      </c>
      <c r="B33" s="13">
        <f>VLOOKUP(A33,'ÁREA DOS MUNICÍPIOS '!$A$10:$B$101,2,FALSE)</f>
        <v>548.04753300000004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125</v>
      </c>
      <c r="B34" s="13">
        <f>VLOOKUP(A34,'ÁREA DOS MUNICÍPIOS '!$A$10:$B$101,2,FALSE)</f>
        <v>548.04753300000004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125</v>
      </c>
      <c r="B35" s="13">
        <f>VLOOKUP(A35,'ÁREA DOS MUNICÍPIOS '!$A$10:$B$101,2,FALSE)</f>
        <v>548.04753300000004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125</v>
      </c>
      <c r="B36" s="13">
        <f>VLOOKUP(A36,'ÁREA DOS MUNICÍPIOS '!$A$10:$B$101,2,FALSE)</f>
        <v>548.04753300000004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125</v>
      </c>
      <c r="B37" s="13">
        <f>VLOOKUP(A37,'ÁREA DOS MUNICÍPIOS '!$A$10:$B$101,2,FALSE)</f>
        <v>548.04753300000004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125</v>
      </c>
      <c r="B38" s="13">
        <f>VLOOKUP(A38,'ÁREA DOS MUNICÍPIOS '!$A$10:$B$101,2,FALSE)</f>
        <v>548.04753300000004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125</v>
      </c>
      <c r="B39" s="13">
        <f>VLOOKUP(A39,'ÁREA DOS MUNICÍPIOS '!$A$10:$B$101,2,FALSE)</f>
        <v>548.04753300000004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125</v>
      </c>
      <c r="B40" s="13">
        <f>VLOOKUP(A40,'ÁREA DOS MUNICÍPIOS '!$A$10:$B$101,2,FALSE)</f>
        <v>548.04753300000004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125</v>
      </c>
      <c r="B41" s="13">
        <f>VLOOKUP(A41,'ÁREA DOS MUNICÍPIOS '!$A$10:$B$101,2,FALSE)</f>
        <v>548.04753300000004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125</v>
      </c>
      <c r="B42" s="13">
        <f>VLOOKUP(A42,'ÁREA DOS MUNICÍPIOS '!$A$10:$B$101,2,FALSE)</f>
        <v>548.04753300000004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125</v>
      </c>
      <c r="B43" s="13">
        <f>VLOOKUP(A43,'ÁREA DOS MUNICÍPIOS '!$A$10:$B$101,2,FALSE)</f>
        <v>548.04753300000004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125</v>
      </c>
      <c r="B44" s="13">
        <f>VLOOKUP(A44,'ÁREA DOS MUNICÍPIOS '!$A$10:$B$101,2,FALSE)</f>
        <v>548.04753300000004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125</v>
      </c>
      <c r="B45" s="13">
        <f>VLOOKUP(A45,'ÁREA DOS MUNICÍPIOS '!$A$10:$B$101,2,FALSE)</f>
        <v>548.04753300000004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125</v>
      </c>
      <c r="B46" s="13">
        <f>VLOOKUP(A46,'ÁREA DOS MUNICÍPIOS '!$A$10:$B$101,2,FALSE)</f>
        <v>548.04753300000004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125</v>
      </c>
      <c r="B47" s="13">
        <f>VLOOKUP(A47,'ÁREA DOS MUNICÍPIOS '!$A$10:$B$101,2,FALSE)</f>
        <v>548.04753300000004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125</v>
      </c>
      <c r="B48" s="13">
        <f>VLOOKUP(A48,'ÁREA DOS MUNICÍPIOS '!$A$10:$B$101,2,FALSE)</f>
        <v>548.04753300000004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125</v>
      </c>
      <c r="B49" s="13">
        <f>VLOOKUP(A49,'ÁREA DOS MUNICÍPIOS '!$A$10:$B$101,2,FALSE)</f>
        <v>548.04753300000004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125</v>
      </c>
      <c r="B50" s="13">
        <f>VLOOKUP(A50,'ÁREA DOS MUNICÍPIOS '!$A$10:$B$101,2,FALSE)</f>
        <v>548.04753300000004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125</v>
      </c>
      <c r="B51" s="13">
        <f>VLOOKUP(A51,'ÁREA DOS MUNICÍPIOS '!$A$10:$B$101,2,FALSE)</f>
        <v>548.04753300000004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125</v>
      </c>
      <c r="B52" s="13">
        <f>VLOOKUP(A52,'ÁREA DOS MUNICÍPIOS '!$A$10:$B$101,2,FALSE)</f>
        <v>548.04753300000004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125</v>
      </c>
      <c r="B53" s="13">
        <f>VLOOKUP(A53,'ÁREA DOS MUNICÍPIOS '!$A$10:$B$101,2,FALSE)</f>
        <v>548.04753300000004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125</v>
      </c>
      <c r="B54" s="13">
        <f>VLOOKUP(A54,'ÁREA DOS MUNICÍPIOS '!$A$10:$B$101,2,FALSE)</f>
        <v>548.04753300000004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125</v>
      </c>
      <c r="B55" s="13">
        <f>VLOOKUP(A55,'ÁREA DOS MUNICÍPIOS '!$A$10:$B$101,2,FALSE)</f>
        <v>548.04753300000004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125</v>
      </c>
      <c r="B56" s="13">
        <f>VLOOKUP(A56,'ÁREA DOS MUNICÍPIOS '!$A$10:$B$101,2,FALSE)</f>
        <v>548.04753300000004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125</v>
      </c>
      <c r="B57" s="13">
        <f>VLOOKUP(A57,'ÁREA DOS MUNICÍPIOS '!$A$10:$B$101,2,FALSE)</f>
        <v>548.04753300000004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125</v>
      </c>
      <c r="B58" s="13">
        <f>VLOOKUP(A58,'ÁREA DOS MUNICÍPIOS '!$A$10:$B$101,2,FALSE)</f>
        <v>548.04753300000004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125</v>
      </c>
      <c r="B59" s="13">
        <f>VLOOKUP(A59,'ÁREA DOS MUNICÍPIOS '!$A$10:$B$101,2,FALSE)</f>
        <v>548.04753300000004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125</v>
      </c>
      <c r="B60" s="13">
        <f>VLOOKUP(A60,'ÁREA DOS MUNICÍPIOS '!$A$10:$B$101,2,FALSE)</f>
        <v>548.04753300000004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125</v>
      </c>
      <c r="B61" s="13">
        <f>VLOOKUP(A61,'ÁREA DOS MUNICÍPIOS '!$A$10:$B$101,2,FALSE)</f>
        <v>548.04753300000004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125</v>
      </c>
      <c r="B62" s="13">
        <f>VLOOKUP(A62,'ÁREA DOS MUNICÍPIOS '!$A$10:$B$101,2,FALSE)</f>
        <v>548.04753300000004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125</v>
      </c>
      <c r="B63" s="13">
        <f>VLOOKUP(A63,'ÁREA DOS MUNICÍPIOS '!$A$10:$B$101,2,FALSE)</f>
        <v>548.04753300000004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125</v>
      </c>
      <c r="B64" s="13">
        <f>VLOOKUP(A64,'ÁREA DOS MUNICÍPIOS '!$A$10:$B$101,2,FALSE)</f>
        <v>548.04753300000004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125</v>
      </c>
      <c r="B65" s="13">
        <f>VLOOKUP(A65,'ÁREA DOS MUNICÍPIOS '!$A$10:$B$101,2,FALSE)</f>
        <v>548.04753300000004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125</v>
      </c>
      <c r="B66" s="13">
        <f>VLOOKUP(A66,'ÁREA DOS MUNICÍPIOS '!$A$10:$B$101,2,FALSE)</f>
        <v>548.04753300000004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125</v>
      </c>
      <c r="B67" s="13">
        <f>VLOOKUP(A67,'ÁREA DOS MUNICÍPIOS '!$A$10:$B$101,2,FALSE)</f>
        <v>548.04753300000004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125</v>
      </c>
      <c r="B68" s="13">
        <f>VLOOKUP(A68,'ÁREA DOS MUNICÍPIOS '!$A$10:$B$101,2,FALSE)</f>
        <v>548.04753300000004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125</v>
      </c>
      <c r="B69" s="13">
        <f>VLOOKUP(A69,'ÁREA DOS MUNICÍPIOS '!$A$10:$B$101,2,FALSE)</f>
        <v>548.04753300000004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125</v>
      </c>
      <c r="B70" s="13">
        <f>VLOOKUP(A70,'ÁREA DOS MUNICÍPIOS '!$A$10:$B$101,2,FALSE)</f>
        <v>548.04753300000004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125</v>
      </c>
      <c r="B71" s="13">
        <f>VLOOKUP(A71,'ÁREA DOS MUNICÍPIOS '!$A$10:$B$101,2,FALSE)</f>
        <v>548.04753300000004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125</v>
      </c>
      <c r="B72" s="13">
        <f>VLOOKUP(A72,'ÁREA DOS MUNICÍPIOS '!$A$10:$B$101,2,FALSE)</f>
        <v>548.04753300000004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125</v>
      </c>
      <c r="B73" s="13">
        <f>VLOOKUP(A73,'ÁREA DOS MUNICÍPIOS '!$A$10:$B$101,2,FALSE)</f>
        <v>548.04753300000004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125</v>
      </c>
      <c r="B74" s="13">
        <f>VLOOKUP(A74,'ÁREA DOS MUNICÍPIOS '!$A$10:$B$101,2,FALSE)</f>
        <v>548.04753300000004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125</v>
      </c>
      <c r="B75" s="13">
        <f>VLOOKUP(A75,'ÁREA DOS MUNICÍPIOS '!$A$10:$B$101,2,FALSE)</f>
        <v>548.04753300000004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125</v>
      </c>
      <c r="B76" s="13">
        <f>VLOOKUP(A76,'ÁREA DOS MUNICÍPIOS '!$A$10:$B$101,2,FALSE)</f>
        <v>548.04753300000004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125</v>
      </c>
      <c r="B77" s="13">
        <f>VLOOKUP(A77,'ÁREA DOS MUNICÍPIOS '!$A$10:$B$101,2,FALSE)</f>
        <v>548.04753300000004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125</v>
      </c>
      <c r="B78" s="13">
        <f>VLOOKUP(A78,'ÁREA DOS MUNICÍPIOS '!$A$10:$B$101,2,FALSE)</f>
        <v>548.04753300000004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125</v>
      </c>
      <c r="B79" s="13">
        <f>VLOOKUP(A79,'ÁREA DOS MUNICÍPIOS '!$A$10:$B$101,2,FALSE)</f>
        <v>548.04753300000004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125</v>
      </c>
      <c r="B80" s="13">
        <f>VLOOKUP(A80,'ÁREA DOS MUNICÍPIOS '!$A$10:$B$101,2,FALSE)</f>
        <v>548.04753300000004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125</v>
      </c>
      <c r="B81" s="13">
        <f>VLOOKUP(A81,'ÁREA DOS MUNICÍPIOS '!$A$10:$B$101,2,FALSE)</f>
        <v>548.04753300000004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125</v>
      </c>
      <c r="B82" s="13">
        <f>VLOOKUP(A82,'ÁREA DOS MUNICÍPIOS '!$A$10:$B$101,2,FALSE)</f>
        <v>548.04753300000004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125</v>
      </c>
      <c r="B83" s="13">
        <f>VLOOKUP(A83,'ÁREA DOS MUNICÍPIOS '!$A$10:$B$101,2,FALSE)</f>
        <v>548.04753300000004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125</v>
      </c>
      <c r="B84" s="13">
        <f>VLOOKUP(A84,'ÁREA DOS MUNICÍPIOS '!$A$10:$B$101,2,FALSE)</f>
        <v>548.04753300000004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125</v>
      </c>
      <c r="B85" s="13">
        <f>VLOOKUP(A85,'ÁREA DOS MUNICÍPIOS '!$A$10:$B$101,2,FALSE)</f>
        <v>548.04753300000004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125</v>
      </c>
      <c r="B86" s="13">
        <f>VLOOKUP(A86,'ÁREA DOS MUNICÍPIOS '!$A$10:$B$101,2,FALSE)</f>
        <v>548.04753300000004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125</v>
      </c>
      <c r="B87" s="13">
        <f>VLOOKUP(A87,'ÁREA DOS MUNICÍPIOS '!$A$10:$B$101,2,FALSE)</f>
        <v>548.04753300000004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125</v>
      </c>
      <c r="B88" s="13">
        <f>VLOOKUP(A88,'ÁREA DOS MUNICÍPIOS '!$A$10:$B$101,2,FALSE)</f>
        <v>548.04753300000004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125</v>
      </c>
      <c r="B89" s="13">
        <f>VLOOKUP(A89,'ÁREA DOS MUNICÍPIOS '!$A$10:$B$101,2,FALSE)</f>
        <v>548.04753300000004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125</v>
      </c>
      <c r="B90" s="13">
        <f>VLOOKUP(A90,'ÁREA DOS MUNICÍPIOS '!$A$10:$B$101,2,FALSE)</f>
        <v>548.04753300000004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125</v>
      </c>
      <c r="B91" s="13">
        <f>VLOOKUP(A91,'ÁREA DOS MUNICÍPIOS '!$A$10:$B$101,2,FALSE)</f>
        <v>548.04753300000004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125</v>
      </c>
      <c r="B92" s="13">
        <f>VLOOKUP(A92,'ÁREA DOS MUNICÍPIOS '!$A$10:$B$101,2,FALSE)</f>
        <v>548.04753300000004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125</v>
      </c>
      <c r="B93" s="13">
        <f>VLOOKUP(A93,'ÁREA DOS MUNICÍPIOS '!$A$10:$B$101,2,FALSE)</f>
        <v>548.04753300000004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125</v>
      </c>
      <c r="B94" s="13">
        <f>VLOOKUP(A94,'ÁREA DOS MUNICÍPIOS '!$A$10:$B$101,2,FALSE)</f>
        <v>548.04753300000004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125</v>
      </c>
      <c r="B95" s="13">
        <f>VLOOKUP(A95,'ÁREA DOS MUNICÍPIOS '!$A$10:$B$101,2,FALSE)</f>
        <v>548.04753300000004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125</v>
      </c>
      <c r="B96" s="13">
        <f>VLOOKUP(A96,'ÁREA DOS MUNICÍPIOS '!$A$10:$B$101,2,FALSE)</f>
        <v>548.04753300000004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125</v>
      </c>
      <c r="B97" s="13">
        <f>VLOOKUP(A97,'ÁREA DOS MUNICÍPIOS '!$A$10:$B$101,2,FALSE)</f>
        <v>548.04753300000004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125</v>
      </c>
      <c r="B98" s="13">
        <f>VLOOKUP(A98,'ÁREA DOS MUNICÍPIOS '!$A$10:$B$101,2,FALSE)</f>
        <v>548.04753300000004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125</v>
      </c>
      <c r="B99" s="13">
        <f>VLOOKUP(A99,'ÁREA DOS MUNICÍPIOS '!$A$10:$B$101,2,FALSE)</f>
        <v>548.04753300000004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125</v>
      </c>
      <c r="B100" s="13">
        <f>VLOOKUP(A100,'ÁREA DOS MUNICÍPIOS '!$A$10:$B$101,2,FALSE)</f>
        <v>548.04753300000004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="93" zoomScaleNormal="93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8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2.2974446646780633</v>
      </c>
      <c r="I1" s="18" t="s">
        <v>3</v>
      </c>
      <c r="J1" s="17">
        <f>SUM(J4:J9090)</f>
        <v>0.51261517833528003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129</v>
      </c>
      <c r="B4" s="13">
        <f>VLOOKUP(A4,'ÁREA DOS MUNICÍPIOS '!$A$10:$B$101,2,FALSE)</f>
        <v>78.960595999999995</v>
      </c>
      <c r="C4" s="37" t="s">
        <v>348</v>
      </c>
      <c r="D4" s="74">
        <f>VLOOKUP($C4,'BASE DIBAPE'!$B$2:$H$800,2,FALSE)</f>
        <v>880.82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4</v>
      </c>
      <c r="H4" s="75">
        <f>IFERROR((D4/(B4*100))*E4*F4*G4,0)</f>
        <v>1.7848294863427832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129</v>
      </c>
      <c r="B5" s="13">
        <f>VLOOKUP(A5,'ÁREA DOS MUNICÍPIOS '!$A$10:$B$101,2,FALSE)</f>
        <v>78.960595999999995</v>
      </c>
      <c r="C5" s="37" t="s">
        <v>221</v>
      </c>
      <c r="D5" s="74">
        <f>VLOOKUP($C5,'BASE DIBAPE'!$B$2:$H$800,2,FALSE)</f>
        <v>1011.91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0.51261517833528003</v>
      </c>
      <c r="I5" s="76" t="str">
        <f t="shared" ref="I5:I10" si="1">K5</f>
        <v>MUNICIPAL</v>
      </c>
      <c r="J5" s="77">
        <f t="shared" ref="J5:J68" si="2">IF(I5="Municipal",IFERROR((D5/(B5*100))*E5*F5*G5,0),0)</f>
        <v>0.51261517833528003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129</v>
      </c>
      <c r="B6" s="13">
        <f>VLOOKUP(A6,'ÁREA DOS MUNICÍPIOS '!$A$10:$B$101,2,FALSE)</f>
        <v>78.960595999999995</v>
      </c>
      <c r="C6" s="37" t="s">
        <v>463</v>
      </c>
      <c r="D6" s="74">
        <f>VLOOKUP($C6,'BASE DIBAPE'!$B$2:$H$800,2,FALSE)</f>
        <v>18.37</v>
      </c>
      <c r="E6" s="74">
        <f>VLOOKUP($C6,'BASE DIBAPE'!$B$2:$H$800,3,FALSE)</f>
        <v>1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129</v>
      </c>
      <c r="B7" s="13">
        <f>VLOOKUP(A7,'ÁREA DOS MUNICÍPIOS '!$A$10:$B$101,2,FALSE)</f>
        <v>78.960595999999995</v>
      </c>
      <c r="C7" s="38" t="s">
        <v>528</v>
      </c>
      <c r="D7" s="74">
        <f>VLOOKUP($C7,'BASE DIBAPE'!$B$2:$H$800,2,FALSE)</f>
        <v>102.05</v>
      </c>
      <c r="E7" s="74">
        <f>VLOOKUP($C7,'BASE DIBAPE'!$B$2:$H$800,3,FALSE)</f>
        <v>1</v>
      </c>
      <c r="F7" s="74">
        <f>VLOOKUP($C7,'BASE DIBAPE'!$B$2:$H$800,4,FALSE)</f>
        <v>0</v>
      </c>
      <c r="G7" s="74">
        <f>VLOOKUP($C7,'BASE DIBAPE'!$B$2:$H$800,5,FALSE)</f>
        <v>1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129</v>
      </c>
      <c r="B8" s="13">
        <f>VLOOKUP(A8,'ÁREA DOS MUNICÍPIOS '!$A$10:$B$101,2,FALSE)</f>
        <v>78.960595999999995</v>
      </c>
      <c r="C8" s="38" t="s">
        <v>1510</v>
      </c>
      <c r="D8" s="74">
        <f>VLOOKUP($C8,'BASE DIBAPE'!$B$2:$H$800,2,FALSE)</f>
        <v>14.3</v>
      </c>
      <c r="E8" s="74">
        <f>VLOOKUP($C8,'BASE DIBAPE'!$B$2:$H$800,3,FALSE)</f>
        <v>1</v>
      </c>
      <c r="F8" s="74">
        <f>VLOOKUP($C8,'BASE DIBAPE'!$B$2:$H$800,4,FALSE)</f>
        <v>0</v>
      </c>
      <c r="G8" s="74">
        <f>VLOOKUP($C8,'BASE DIBAPE'!$B$2:$H$800,5,FALSE)</f>
        <v>0</v>
      </c>
      <c r="H8" s="75">
        <f t="shared" si="0"/>
        <v>0</v>
      </c>
      <c r="I8" s="76" t="str">
        <f t="shared" si="1"/>
        <v>MUNICIPAL</v>
      </c>
      <c r="J8" s="77">
        <f t="shared" si="2"/>
        <v>0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129</v>
      </c>
      <c r="B9" s="13">
        <f>VLOOKUP(A9,'ÁREA DOS MUNICÍPIOS '!$A$10:$B$101,2,FALSE)</f>
        <v>78.960595999999995</v>
      </c>
      <c r="C9" s="39" t="s">
        <v>1511</v>
      </c>
      <c r="D9" s="74">
        <f>VLOOKUP($C9,'BASE DIBAPE'!$B$2:$H$800,2,FALSE)</f>
        <v>51.39</v>
      </c>
      <c r="E9" s="74">
        <f>VLOOKUP($C9,'BASE DIBAPE'!$B$2:$H$800,3,FALSE)</f>
        <v>1</v>
      </c>
      <c r="F9" s="74">
        <f>VLOOKUP($C9,'BASE DIBAPE'!$B$2:$H$800,4,FALSE)</f>
        <v>2</v>
      </c>
      <c r="G9" s="74">
        <f>VLOOKUP($C9,'BASE DIBAPE'!$B$2:$H$800,5,FALSE)</f>
        <v>0</v>
      </c>
      <c r="H9" s="75">
        <f t="shared" si="0"/>
        <v>0</v>
      </c>
      <c r="I9" s="76" t="str">
        <f t="shared" si="1"/>
        <v>MUNICIPAL</v>
      </c>
      <c r="J9" s="77">
        <f t="shared" si="2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129</v>
      </c>
      <c r="B10" s="13">
        <f>VLOOKUP(A10,'ÁREA DOS MUNICÍPIOS '!$A$10:$B$101,2,FALSE)</f>
        <v>78.960595999999995</v>
      </c>
      <c r="C10" s="38" t="s">
        <v>1512</v>
      </c>
      <c r="D10" s="74">
        <f>VLOOKUP($C10,'BASE DIBAPE'!$B$2:$H$800,2,FALSE)</f>
        <v>16.940000000000001</v>
      </c>
      <c r="E10" s="74">
        <f>VLOOKUP($C10,'BASE DIBAPE'!$B$2:$H$800,3,FALSE)</f>
        <v>1</v>
      </c>
      <c r="F10" s="74">
        <f>VLOOKUP($C10,'BASE DIBAPE'!$B$2:$H$800,4,FALSE)</f>
        <v>2</v>
      </c>
      <c r="G10" s="74">
        <f>VLOOKUP($C10,'BASE DIBAPE'!$B$2:$H$800,5,FALSE)</f>
        <v>0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129</v>
      </c>
      <c r="B11" s="13">
        <f>VLOOKUP(A11,'ÁREA DOS MUNICÍPIOS '!$A$10:$B$101,2,FALSE)</f>
        <v>78.960595999999995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129</v>
      </c>
      <c r="B12" s="13">
        <f>VLOOKUP(A12,'ÁREA DOS MUNICÍPIOS '!$A$10:$B$101,2,FALSE)</f>
        <v>78.960595999999995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129</v>
      </c>
      <c r="B13" s="13">
        <f>VLOOKUP(A13,'ÁREA DOS MUNICÍPIOS '!$A$10:$B$101,2,FALSE)</f>
        <v>78.960595999999995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129</v>
      </c>
      <c r="B14" s="13">
        <f>VLOOKUP(A14,'ÁREA DOS MUNICÍPIOS '!$A$10:$B$101,2,FALSE)</f>
        <v>78.960595999999995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129</v>
      </c>
      <c r="B15" s="13">
        <f>VLOOKUP(A15,'ÁREA DOS MUNICÍPIOS '!$A$10:$B$101,2,FALSE)</f>
        <v>78.960595999999995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129</v>
      </c>
      <c r="B16" s="13">
        <f>VLOOKUP(A16,'ÁREA DOS MUNICÍPIOS '!$A$10:$B$101,2,FALSE)</f>
        <v>78.960595999999995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129</v>
      </c>
      <c r="B17" s="13">
        <f>VLOOKUP(A17,'ÁREA DOS MUNICÍPIOS '!$A$10:$B$101,2,FALSE)</f>
        <v>78.960595999999995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129</v>
      </c>
      <c r="B18" s="13">
        <f>VLOOKUP(A18,'ÁREA DOS MUNICÍPIOS '!$A$10:$B$101,2,FALSE)</f>
        <v>78.960595999999995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129</v>
      </c>
      <c r="B19" s="13">
        <f>VLOOKUP(A19,'ÁREA DOS MUNICÍPIOS '!$A$10:$B$101,2,FALSE)</f>
        <v>78.960595999999995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129</v>
      </c>
      <c r="B20" s="13">
        <f>VLOOKUP(A20,'ÁREA DOS MUNICÍPIOS '!$A$10:$B$101,2,FALSE)</f>
        <v>78.960595999999995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129</v>
      </c>
      <c r="B21" s="13">
        <f>VLOOKUP(A21,'ÁREA DOS MUNICÍPIOS '!$A$10:$B$101,2,FALSE)</f>
        <v>78.960595999999995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129</v>
      </c>
      <c r="B22" s="13">
        <f>VLOOKUP(A22,'ÁREA DOS MUNICÍPIOS '!$A$10:$B$101,2,FALSE)</f>
        <v>78.960595999999995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129</v>
      </c>
      <c r="B23" s="13">
        <f>VLOOKUP(A23,'ÁREA DOS MUNICÍPIOS '!$A$10:$B$101,2,FALSE)</f>
        <v>78.960595999999995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129</v>
      </c>
      <c r="B24" s="13">
        <f>VLOOKUP(A24,'ÁREA DOS MUNICÍPIOS '!$A$10:$B$101,2,FALSE)</f>
        <v>78.960595999999995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129</v>
      </c>
      <c r="B25" s="13">
        <f>VLOOKUP(A25,'ÁREA DOS MUNICÍPIOS '!$A$10:$B$101,2,FALSE)</f>
        <v>78.960595999999995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129</v>
      </c>
      <c r="B26" s="13">
        <f>VLOOKUP(A26,'ÁREA DOS MUNICÍPIOS '!$A$10:$B$101,2,FALSE)</f>
        <v>78.960595999999995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129</v>
      </c>
      <c r="B27" s="13">
        <f>VLOOKUP(A27,'ÁREA DOS MUNICÍPIOS '!$A$10:$B$101,2,FALSE)</f>
        <v>78.960595999999995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129</v>
      </c>
      <c r="B28" s="13">
        <f>VLOOKUP(A28,'ÁREA DOS MUNICÍPIOS '!$A$10:$B$101,2,FALSE)</f>
        <v>78.960595999999995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129</v>
      </c>
      <c r="B29" s="13">
        <f>VLOOKUP(A29,'ÁREA DOS MUNICÍPIOS '!$A$10:$B$101,2,FALSE)</f>
        <v>78.960595999999995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129</v>
      </c>
      <c r="B30" s="13">
        <f>VLOOKUP(A30,'ÁREA DOS MUNICÍPIOS '!$A$10:$B$101,2,FALSE)</f>
        <v>78.960595999999995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129</v>
      </c>
      <c r="B31" s="13">
        <f>VLOOKUP(A31,'ÁREA DOS MUNICÍPIOS '!$A$10:$B$101,2,FALSE)</f>
        <v>78.960595999999995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129</v>
      </c>
      <c r="B32" s="13">
        <f>VLOOKUP(A32,'ÁREA DOS MUNICÍPIOS '!$A$10:$B$101,2,FALSE)</f>
        <v>78.960595999999995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129</v>
      </c>
      <c r="B33" s="13">
        <f>VLOOKUP(A33,'ÁREA DOS MUNICÍPIOS '!$A$10:$B$101,2,FALSE)</f>
        <v>78.960595999999995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129</v>
      </c>
      <c r="B34" s="13">
        <f>VLOOKUP(A34,'ÁREA DOS MUNICÍPIOS '!$A$10:$B$101,2,FALSE)</f>
        <v>78.960595999999995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129</v>
      </c>
      <c r="B35" s="13">
        <f>VLOOKUP(A35,'ÁREA DOS MUNICÍPIOS '!$A$10:$B$101,2,FALSE)</f>
        <v>78.960595999999995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129</v>
      </c>
      <c r="B36" s="13">
        <f>VLOOKUP(A36,'ÁREA DOS MUNICÍPIOS '!$A$10:$B$101,2,FALSE)</f>
        <v>78.960595999999995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129</v>
      </c>
      <c r="B37" s="13">
        <f>VLOOKUP(A37,'ÁREA DOS MUNICÍPIOS '!$A$10:$B$101,2,FALSE)</f>
        <v>78.960595999999995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129</v>
      </c>
      <c r="B38" s="13">
        <f>VLOOKUP(A38,'ÁREA DOS MUNICÍPIOS '!$A$10:$B$101,2,FALSE)</f>
        <v>78.960595999999995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129</v>
      </c>
      <c r="B39" s="13">
        <f>VLOOKUP(A39,'ÁREA DOS MUNICÍPIOS '!$A$10:$B$101,2,FALSE)</f>
        <v>78.960595999999995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129</v>
      </c>
      <c r="B40" s="13">
        <f>VLOOKUP(A40,'ÁREA DOS MUNICÍPIOS '!$A$10:$B$101,2,FALSE)</f>
        <v>78.960595999999995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129</v>
      </c>
      <c r="B41" s="13">
        <f>VLOOKUP(A41,'ÁREA DOS MUNICÍPIOS '!$A$10:$B$101,2,FALSE)</f>
        <v>78.960595999999995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129</v>
      </c>
      <c r="B42" s="13">
        <f>VLOOKUP(A42,'ÁREA DOS MUNICÍPIOS '!$A$10:$B$101,2,FALSE)</f>
        <v>78.960595999999995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129</v>
      </c>
      <c r="B43" s="13">
        <f>VLOOKUP(A43,'ÁREA DOS MUNICÍPIOS '!$A$10:$B$101,2,FALSE)</f>
        <v>78.960595999999995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129</v>
      </c>
      <c r="B44" s="13">
        <f>VLOOKUP(A44,'ÁREA DOS MUNICÍPIOS '!$A$10:$B$101,2,FALSE)</f>
        <v>78.960595999999995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129</v>
      </c>
      <c r="B45" s="13">
        <f>VLOOKUP(A45,'ÁREA DOS MUNICÍPIOS '!$A$10:$B$101,2,FALSE)</f>
        <v>78.960595999999995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129</v>
      </c>
      <c r="B46" s="13">
        <f>VLOOKUP(A46,'ÁREA DOS MUNICÍPIOS '!$A$10:$B$101,2,FALSE)</f>
        <v>78.960595999999995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129</v>
      </c>
      <c r="B47" s="13">
        <f>VLOOKUP(A47,'ÁREA DOS MUNICÍPIOS '!$A$10:$B$101,2,FALSE)</f>
        <v>78.960595999999995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129</v>
      </c>
      <c r="B48" s="13">
        <f>VLOOKUP(A48,'ÁREA DOS MUNICÍPIOS '!$A$10:$B$101,2,FALSE)</f>
        <v>78.960595999999995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129</v>
      </c>
      <c r="B49" s="13">
        <f>VLOOKUP(A49,'ÁREA DOS MUNICÍPIOS '!$A$10:$B$101,2,FALSE)</f>
        <v>78.960595999999995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129</v>
      </c>
      <c r="B50" s="13">
        <f>VLOOKUP(A50,'ÁREA DOS MUNICÍPIOS '!$A$10:$B$101,2,FALSE)</f>
        <v>78.960595999999995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129</v>
      </c>
      <c r="B51" s="13">
        <f>VLOOKUP(A51,'ÁREA DOS MUNICÍPIOS '!$A$10:$B$101,2,FALSE)</f>
        <v>78.960595999999995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129</v>
      </c>
      <c r="B52" s="13">
        <f>VLOOKUP(A52,'ÁREA DOS MUNICÍPIOS '!$A$10:$B$101,2,FALSE)</f>
        <v>78.960595999999995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129</v>
      </c>
      <c r="B53" s="13">
        <f>VLOOKUP(A53,'ÁREA DOS MUNICÍPIOS '!$A$10:$B$101,2,FALSE)</f>
        <v>78.960595999999995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129</v>
      </c>
      <c r="B54" s="13">
        <f>VLOOKUP(A54,'ÁREA DOS MUNICÍPIOS '!$A$10:$B$101,2,FALSE)</f>
        <v>78.960595999999995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129</v>
      </c>
      <c r="B55" s="13">
        <f>VLOOKUP(A55,'ÁREA DOS MUNICÍPIOS '!$A$10:$B$101,2,FALSE)</f>
        <v>78.960595999999995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129</v>
      </c>
      <c r="B56" s="13">
        <f>VLOOKUP(A56,'ÁREA DOS MUNICÍPIOS '!$A$10:$B$101,2,FALSE)</f>
        <v>78.960595999999995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129</v>
      </c>
      <c r="B57" s="13">
        <f>VLOOKUP(A57,'ÁREA DOS MUNICÍPIOS '!$A$10:$B$101,2,FALSE)</f>
        <v>78.960595999999995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129</v>
      </c>
      <c r="B58" s="13">
        <f>VLOOKUP(A58,'ÁREA DOS MUNICÍPIOS '!$A$10:$B$101,2,FALSE)</f>
        <v>78.960595999999995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129</v>
      </c>
      <c r="B59" s="13">
        <f>VLOOKUP(A59,'ÁREA DOS MUNICÍPIOS '!$A$10:$B$101,2,FALSE)</f>
        <v>78.960595999999995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129</v>
      </c>
      <c r="B60" s="13">
        <f>VLOOKUP(A60,'ÁREA DOS MUNICÍPIOS '!$A$10:$B$101,2,FALSE)</f>
        <v>78.960595999999995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129</v>
      </c>
      <c r="B61" s="13">
        <f>VLOOKUP(A61,'ÁREA DOS MUNICÍPIOS '!$A$10:$B$101,2,FALSE)</f>
        <v>78.960595999999995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129</v>
      </c>
      <c r="B62" s="13">
        <f>VLOOKUP(A62,'ÁREA DOS MUNICÍPIOS '!$A$10:$B$101,2,FALSE)</f>
        <v>78.960595999999995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129</v>
      </c>
      <c r="B63" s="13">
        <f>VLOOKUP(A63,'ÁREA DOS MUNICÍPIOS '!$A$10:$B$101,2,FALSE)</f>
        <v>78.960595999999995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129</v>
      </c>
      <c r="B64" s="13">
        <f>VLOOKUP(A64,'ÁREA DOS MUNICÍPIOS '!$A$10:$B$101,2,FALSE)</f>
        <v>78.960595999999995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129</v>
      </c>
      <c r="B65" s="13">
        <f>VLOOKUP(A65,'ÁREA DOS MUNICÍPIOS '!$A$10:$B$101,2,FALSE)</f>
        <v>78.960595999999995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129</v>
      </c>
      <c r="B66" s="13">
        <f>VLOOKUP(A66,'ÁREA DOS MUNICÍPIOS '!$A$10:$B$101,2,FALSE)</f>
        <v>78.960595999999995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129</v>
      </c>
      <c r="B67" s="13">
        <f>VLOOKUP(A67,'ÁREA DOS MUNICÍPIOS '!$A$10:$B$101,2,FALSE)</f>
        <v>78.960595999999995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129</v>
      </c>
      <c r="B68" s="13">
        <f>VLOOKUP(A68,'ÁREA DOS MUNICÍPIOS '!$A$10:$B$101,2,FALSE)</f>
        <v>78.960595999999995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129</v>
      </c>
      <c r="B69" s="13">
        <f>VLOOKUP(A69,'ÁREA DOS MUNICÍPIOS '!$A$10:$B$101,2,FALSE)</f>
        <v>78.960595999999995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129</v>
      </c>
      <c r="B70" s="13">
        <f>VLOOKUP(A70,'ÁREA DOS MUNICÍPIOS '!$A$10:$B$101,2,FALSE)</f>
        <v>78.960595999999995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129</v>
      </c>
      <c r="B71" s="13">
        <f>VLOOKUP(A71,'ÁREA DOS MUNICÍPIOS '!$A$10:$B$101,2,FALSE)</f>
        <v>78.960595999999995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129</v>
      </c>
      <c r="B72" s="13">
        <f>VLOOKUP(A72,'ÁREA DOS MUNICÍPIOS '!$A$10:$B$101,2,FALSE)</f>
        <v>78.960595999999995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129</v>
      </c>
      <c r="B73" s="13">
        <f>VLOOKUP(A73,'ÁREA DOS MUNICÍPIOS '!$A$10:$B$101,2,FALSE)</f>
        <v>78.960595999999995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129</v>
      </c>
      <c r="B74" s="13">
        <f>VLOOKUP(A74,'ÁREA DOS MUNICÍPIOS '!$A$10:$B$101,2,FALSE)</f>
        <v>78.960595999999995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129</v>
      </c>
      <c r="B75" s="13">
        <f>VLOOKUP(A75,'ÁREA DOS MUNICÍPIOS '!$A$10:$B$101,2,FALSE)</f>
        <v>78.960595999999995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129</v>
      </c>
      <c r="B76" s="13">
        <f>VLOOKUP(A76,'ÁREA DOS MUNICÍPIOS '!$A$10:$B$101,2,FALSE)</f>
        <v>78.960595999999995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129</v>
      </c>
      <c r="B77" s="13">
        <f>VLOOKUP(A77,'ÁREA DOS MUNICÍPIOS '!$A$10:$B$101,2,FALSE)</f>
        <v>78.960595999999995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129</v>
      </c>
      <c r="B78" s="13">
        <f>VLOOKUP(A78,'ÁREA DOS MUNICÍPIOS '!$A$10:$B$101,2,FALSE)</f>
        <v>78.960595999999995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129</v>
      </c>
      <c r="B79" s="13">
        <f>VLOOKUP(A79,'ÁREA DOS MUNICÍPIOS '!$A$10:$B$101,2,FALSE)</f>
        <v>78.960595999999995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129</v>
      </c>
      <c r="B80" s="13">
        <f>VLOOKUP(A80,'ÁREA DOS MUNICÍPIOS '!$A$10:$B$101,2,FALSE)</f>
        <v>78.960595999999995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129</v>
      </c>
      <c r="B81" s="13">
        <f>VLOOKUP(A81,'ÁREA DOS MUNICÍPIOS '!$A$10:$B$101,2,FALSE)</f>
        <v>78.960595999999995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129</v>
      </c>
      <c r="B82" s="13">
        <f>VLOOKUP(A82,'ÁREA DOS MUNICÍPIOS '!$A$10:$B$101,2,FALSE)</f>
        <v>78.960595999999995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129</v>
      </c>
      <c r="B83" s="13">
        <f>VLOOKUP(A83,'ÁREA DOS MUNICÍPIOS '!$A$10:$B$101,2,FALSE)</f>
        <v>78.960595999999995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129</v>
      </c>
      <c r="B84" s="13">
        <f>VLOOKUP(A84,'ÁREA DOS MUNICÍPIOS '!$A$10:$B$101,2,FALSE)</f>
        <v>78.960595999999995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129</v>
      </c>
      <c r="B85" s="13">
        <f>VLOOKUP(A85,'ÁREA DOS MUNICÍPIOS '!$A$10:$B$101,2,FALSE)</f>
        <v>78.960595999999995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129</v>
      </c>
      <c r="B86" s="13">
        <f>VLOOKUP(A86,'ÁREA DOS MUNICÍPIOS '!$A$10:$B$101,2,FALSE)</f>
        <v>78.960595999999995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129</v>
      </c>
      <c r="B87" s="13">
        <f>VLOOKUP(A87,'ÁREA DOS MUNICÍPIOS '!$A$10:$B$101,2,FALSE)</f>
        <v>78.960595999999995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129</v>
      </c>
      <c r="B88" s="13">
        <f>VLOOKUP(A88,'ÁREA DOS MUNICÍPIOS '!$A$10:$B$101,2,FALSE)</f>
        <v>78.960595999999995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129</v>
      </c>
      <c r="B89" s="13">
        <f>VLOOKUP(A89,'ÁREA DOS MUNICÍPIOS '!$A$10:$B$101,2,FALSE)</f>
        <v>78.960595999999995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129</v>
      </c>
      <c r="B90" s="13">
        <f>VLOOKUP(A90,'ÁREA DOS MUNICÍPIOS '!$A$10:$B$101,2,FALSE)</f>
        <v>78.960595999999995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129</v>
      </c>
      <c r="B91" s="13">
        <f>VLOOKUP(A91,'ÁREA DOS MUNICÍPIOS '!$A$10:$B$101,2,FALSE)</f>
        <v>78.960595999999995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129</v>
      </c>
      <c r="B92" s="13">
        <f>VLOOKUP(A92,'ÁREA DOS MUNICÍPIOS '!$A$10:$B$101,2,FALSE)</f>
        <v>78.960595999999995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129</v>
      </c>
      <c r="B93" s="13">
        <f>VLOOKUP(A93,'ÁREA DOS MUNICÍPIOS '!$A$10:$B$101,2,FALSE)</f>
        <v>78.960595999999995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129</v>
      </c>
      <c r="B94" s="13">
        <f>VLOOKUP(A94,'ÁREA DOS MUNICÍPIOS '!$A$10:$B$101,2,FALSE)</f>
        <v>78.960595999999995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129</v>
      </c>
      <c r="B95" s="13">
        <f>VLOOKUP(A95,'ÁREA DOS MUNICÍPIOS '!$A$10:$B$101,2,FALSE)</f>
        <v>78.960595999999995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129</v>
      </c>
      <c r="B96" s="13">
        <f>VLOOKUP(A96,'ÁREA DOS MUNICÍPIOS '!$A$10:$B$101,2,FALSE)</f>
        <v>78.960595999999995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129</v>
      </c>
      <c r="B97" s="13">
        <f>VLOOKUP(A97,'ÁREA DOS MUNICÍPIOS '!$A$10:$B$101,2,FALSE)</f>
        <v>78.960595999999995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129</v>
      </c>
      <c r="B98" s="13">
        <f>VLOOKUP(A98,'ÁREA DOS MUNICÍPIOS '!$A$10:$B$101,2,FALSE)</f>
        <v>78.960595999999995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129</v>
      </c>
      <c r="B99" s="13">
        <f>VLOOKUP(A99,'ÁREA DOS MUNICÍPIOS '!$A$10:$B$101,2,FALSE)</f>
        <v>78.960595999999995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129</v>
      </c>
      <c r="B100" s="13">
        <f>VLOOKUP(A100,'ÁREA DOS MUNICÍPIOS '!$A$10:$B$101,2,FALSE)</f>
        <v>78.960595999999995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7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1.1198399633957608E-2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128</v>
      </c>
      <c r="B4" s="13">
        <f>VLOOKUP(A4,'ÁREA DOS MUNICÍPIOS '!$A$10:$B$101,2,FALSE)</f>
        <v>382.44750499999998</v>
      </c>
      <c r="C4" s="37" t="s">
        <v>824</v>
      </c>
      <c r="D4" s="74">
        <f>VLOOKUP($C4,'BASE DIBAPE'!$B$2:$H$800,2,FALSE)</f>
        <v>0</v>
      </c>
      <c r="E4" s="74">
        <f>VLOOKUP($C4,'BASE DIBAPE'!$B$2:$H$800,3,FALSE)</f>
        <v>4</v>
      </c>
      <c r="F4" s="74">
        <f>VLOOKUP($C4,'BASE DIBAPE'!$B$2:$H$800,4,FALSE)</f>
        <v>0</v>
      </c>
      <c r="G4" s="74">
        <f>VLOOKUP($C4,'BASE DIBAPE'!$B$2:$H$800,5,FALSE)</f>
        <v>1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128</v>
      </c>
      <c r="B5" s="13">
        <f>VLOOKUP(A5,'ÁREA DOS MUNICÍPIOS '!$A$10:$B$101,2,FALSE)</f>
        <v>382.44750499999998</v>
      </c>
      <c r="C5" s="37" t="s">
        <v>1444</v>
      </c>
      <c r="D5" s="74">
        <f>VLOOKUP($C5,'BASE DIBAPE'!$B$2:$H$800,2,FALSE)</f>
        <v>54.99</v>
      </c>
      <c r="E5" s="74">
        <f>VLOOKUP($C5,'BASE DIBAPE'!$B$2:$H$800,3,FALSE)</f>
        <v>4</v>
      </c>
      <c r="F5" s="74">
        <f>VLOOKUP($C5,'BASE DIBAPE'!$B$2:$H$800,4,FALSE)</f>
        <v>1</v>
      </c>
      <c r="G5" s="74">
        <f>VLOOKUP($C5,'BASE DIBAPE'!$B$2:$H$800,5,FALSE)</f>
        <v>1</v>
      </c>
      <c r="H5" s="75">
        <f t="shared" ref="H5:H68" si="0">IFERROR((D5/(B5*100))*E5*F5*G5,0)</f>
        <v>5.751377564876519E-3</v>
      </c>
      <c r="I5" s="76" t="str">
        <f t="shared" ref="I5:I8" si="1">K5</f>
        <v>FEDERAL</v>
      </c>
      <c r="J5" s="77">
        <f t="shared" ref="J5:J68" si="2">IF(I5="Municipal",IFERROR((D5/(B5*100))*E5*F5*G5,0),0)</f>
        <v>0</v>
      </c>
      <c r="K5" s="8" t="str">
        <f>VLOOKUP($C5,'BASE DIBAPE'!$B$2:$H$800,6,FALSE)</f>
        <v>FEDERAL</v>
      </c>
      <c r="L5" s="30">
        <f>COUNTIF($I$4:$I$9090,"Federal")</f>
        <v>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128</v>
      </c>
      <c r="B6" s="13">
        <f>VLOOKUP(A6,'ÁREA DOS MUNICÍPIOS '!$A$10:$B$101,2,FALSE)</f>
        <v>382.44750499999998</v>
      </c>
      <c r="C6" s="37" t="s">
        <v>1187</v>
      </c>
      <c r="D6" s="74">
        <f>VLOOKUP($C6,'BASE DIBAPE'!$B$2:$H$800,2,FALSE)</f>
        <v>0</v>
      </c>
      <c r="E6" s="74">
        <f>VLOOKUP($C6,'BASE DIBAPE'!$B$2:$H$800,3,FALSE)</f>
        <v>4</v>
      </c>
      <c r="F6" s="74">
        <f>VLOOKUP($C6,'BASE DIBAPE'!$B$2:$H$800,4,FALSE)</f>
        <v>0</v>
      </c>
      <c r="G6" s="74">
        <f>VLOOKUP($C6,'BASE DIBAPE'!$B$2:$H$800,5,FALSE)</f>
        <v>0</v>
      </c>
      <c r="H6" s="75">
        <f t="shared" si="0"/>
        <v>0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128</v>
      </c>
      <c r="B7" s="13">
        <f>VLOOKUP(A7,'ÁREA DOS MUNICÍPIOS '!$A$10:$B$101,2,FALSE)</f>
        <v>382.44750499999998</v>
      </c>
      <c r="C7" s="38" t="s">
        <v>1243</v>
      </c>
      <c r="D7" s="74">
        <f>VLOOKUP($C7,'BASE DIBAPE'!$B$2:$H$800,2,FALSE)</f>
        <v>8.74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3.6564495302433735E-3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128</v>
      </c>
      <c r="B8" s="13">
        <f>VLOOKUP(A8,'ÁREA DOS MUNICÍPIOS '!$A$10:$B$101,2,FALSE)</f>
        <v>382.44750499999998</v>
      </c>
      <c r="C8" s="38" t="s">
        <v>1334</v>
      </c>
      <c r="D8" s="74">
        <f>VLOOKUP($C8,'BASE DIBAPE'!$B$2:$H$800,2,FALSE)</f>
        <v>4.28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1.7905725388377162E-3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128</v>
      </c>
      <c r="B9" s="13">
        <f>VLOOKUP(A9,'ÁREA DOS MUNICÍPIOS '!$A$10:$B$101,2,FALSE)</f>
        <v>382.44750499999998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128</v>
      </c>
      <c r="B10" s="13">
        <f>VLOOKUP(A10,'ÁREA DOS MUNICÍPIOS '!$A$10:$B$101,2,FALSE)</f>
        <v>382.44750499999998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128</v>
      </c>
      <c r="B11" s="13">
        <f>VLOOKUP(A11,'ÁREA DOS MUNICÍPIOS '!$A$10:$B$101,2,FALSE)</f>
        <v>382.44750499999998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128</v>
      </c>
      <c r="B12" s="13">
        <f>VLOOKUP(A12,'ÁREA DOS MUNICÍPIOS '!$A$10:$B$101,2,FALSE)</f>
        <v>382.44750499999998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128</v>
      </c>
      <c r="B13" s="13">
        <f>VLOOKUP(A13,'ÁREA DOS MUNICÍPIOS '!$A$10:$B$101,2,FALSE)</f>
        <v>382.44750499999998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128</v>
      </c>
      <c r="B14" s="13">
        <f>VLOOKUP(A14,'ÁREA DOS MUNICÍPIOS '!$A$10:$B$101,2,FALSE)</f>
        <v>382.44750499999998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128</v>
      </c>
      <c r="B15" s="13">
        <f>VLOOKUP(A15,'ÁREA DOS MUNICÍPIOS '!$A$10:$B$101,2,FALSE)</f>
        <v>382.44750499999998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128</v>
      </c>
      <c r="B16" s="13">
        <f>VLOOKUP(A16,'ÁREA DOS MUNICÍPIOS '!$A$10:$B$101,2,FALSE)</f>
        <v>382.44750499999998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128</v>
      </c>
      <c r="B17" s="13">
        <f>VLOOKUP(A17,'ÁREA DOS MUNICÍPIOS '!$A$10:$B$101,2,FALSE)</f>
        <v>382.44750499999998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128</v>
      </c>
      <c r="B18" s="13">
        <f>VLOOKUP(A18,'ÁREA DOS MUNICÍPIOS '!$A$10:$B$101,2,FALSE)</f>
        <v>382.44750499999998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128</v>
      </c>
      <c r="B19" s="13">
        <f>VLOOKUP(A19,'ÁREA DOS MUNICÍPIOS '!$A$10:$B$101,2,FALSE)</f>
        <v>382.44750499999998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128</v>
      </c>
      <c r="B20" s="13">
        <f>VLOOKUP(A20,'ÁREA DOS MUNICÍPIOS '!$A$10:$B$101,2,FALSE)</f>
        <v>382.44750499999998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128</v>
      </c>
      <c r="B21" s="13">
        <f>VLOOKUP(A21,'ÁREA DOS MUNICÍPIOS '!$A$10:$B$101,2,FALSE)</f>
        <v>382.44750499999998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128</v>
      </c>
      <c r="B22" s="13">
        <f>VLOOKUP(A22,'ÁREA DOS MUNICÍPIOS '!$A$10:$B$101,2,FALSE)</f>
        <v>382.44750499999998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128</v>
      </c>
      <c r="B23" s="13">
        <f>VLOOKUP(A23,'ÁREA DOS MUNICÍPIOS '!$A$10:$B$101,2,FALSE)</f>
        <v>382.44750499999998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128</v>
      </c>
      <c r="B24" s="13">
        <f>VLOOKUP(A24,'ÁREA DOS MUNICÍPIOS '!$A$10:$B$101,2,FALSE)</f>
        <v>382.44750499999998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128</v>
      </c>
      <c r="B25" s="13">
        <f>VLOOKUP(A25,'ÁREA DOS MUNICÍPIOS '!$A$10:$B$101,2,FALSE)</f>
        <v>382.44750499999998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128</v>
      </c>
      <c r="B26" s="13">
        <f>VLOOKUP(A26,'ÁREA DOS MUNICÍPIOS '!$A$10:$B$101,2,FALSE)</f>
        <v>382.44750499999998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128</v>
      </c>
      <c r="B27" s="13">
        <f>VLOOKUP(A27,'ÁREA DOS MUNICÍPIOS '!$A$10:$B$101,2,FALSE)</f>
        <v>382.44750499999998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128</v>
      </c>
      <c r="B28" s="13">
        <f>VLOOKUP(A28,'ÁREA DOS MUNICÍPIOS '!$A$10:$B$101,2,FALSE)</f>
        <v>382.44750499999998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128</v>
      </c>
      <c r="B29" s="13">
        <f>VLOOKUP(A29,'ÁREA DOS MUNICÍPIOS '!$A$10:$B$101,2,FALSE)</f>
        <v>382.44750499999998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128</v>
      </c>
      <c r="B30" s="13">
        <f>VLOOKUP(A30,'ÁREA DOS MUNICÍPIOS '!$A$10:$B$101,2,FALSE)</f>
        <v>382.44750499999998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128</v>
      </c>
      <c r="B31" s="13">
        <f>VLOOKUP(A31,'ÁREA DOS MUNICÍPIOS '!$A$10:$B$101,2,FALSE)</f>
        <v>382.44750499999998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128</v>
      </c>
      <c r="B32" s="13">
        <f>VLOOKUP(A32,'ÁREA DOS MUNICÍPIOS '!$A$10:$B$101,2,FALSE)</f>
        <v>382.44750499999998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128</v>
      </c>
      <c r="B33" s="13">
        <f>VLOOKUP(A33,'ÁREA DOS MUNICÍPIOS '!$A$10:$B$101,2,FALSE)</f>
        <v>382.44750499999998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128</v>
      </c>
      <c r="B34" s="13">
        <f>VLOOKUP(A34,'ÁREA DOS MUNICÍPIOS '!$A$10:$B$101,2,FALSE)</f>
        <v>382.44750499999998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128</v>
      </c>
      <c r="B35" s="13">
        <f>VLOOKUP(A35,'ÁREA DOS MUNICÍPIOS '!$A$10:$B$101,2,FALSE)</f>
        <v>382.44750499999998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128</v>
      </c>
      <c r="B36" s="13">
        <f>VLOOKUP(A36,'ÁREA DOS MUNICÍPIOS '!$A$10:$B$101,2,FALSE)</f>
        <v>382.44750499999998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128</v>
      </c>
      <c r="B37" s="13">
        <f>VLOOKUP(A37,'ÁREA DOS MUNICÍPIOS '!$A$10:$B$101,2,FALSE)</f>
        <v>382.44750499999998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128</v>
      </c>
      <c r="B38" s="13">
        <f>VLOOKUP(A38,'ÁREA DOS MUNICÍPIOS '!$A$10:$B$101,2,FALSE)</f>
        <v>382.44750499999998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128</v>
      </c>
      <c r="B39" s="13">
        <f>VLOOKUP(A39,'ÁREA DOS MUNICÍPIOS '!$A$10:$B$101,2,FALSE)</f>
        <v>382.44750499999998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128</v>
      </c>
      <c r="B40" s="13">
        <f>VLOOKUP(A40,'ÁREA DOS MUNICÍPIOS '!$A$10:$B$101,2,FALSE)</f>
        <v>382.44750499999998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128</v>
      </c>
      <c r="B41" s="13">
        <f>VLOOKUP(A41,'ÁREA DOS MUNICÍPIOS '!$A$10:$B$101,2,FALSE)</f>
        <v>382.44750499999998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128</v>
      </c>
      <c r="B42" s="13">
        <f>VLOOKUP(A42,'ÁREA DOS MUNICÍPIOS '!$A$10:$B$101,2,FALSE)</f>
        <v>382.44750499999998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128</v>
      </c>
      <c r="B43" s="13">
        <f>VLOOKUP(A43,'ÁREA DOS MUNICÍPIOS '!$A$10:$B$101,2,FALSE)</f>
        <v>382.44750499999998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128</v>
      </c>
      <c r="B44" s="13">
        <f>VLOOKUP(A44,'ÁREA DOS MUNICÍPIOS '!$A$10:$B$101,2,FALSE)</f>
        <v>382.44750499999998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128</v>
      </c>
      <c r="B45" s="13">
        <f>VLOOKUP(A45,'ÁREA DOS MUNICÍPIOS '!$A$10:$B$101,2,FALSE)</f>
        <v>382.44750499999998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128</v>
      </c>
      <c r="B46" s="13">
        <f>VLOOKUP(A46,'ÁREA DOS MUNICÍPIOS '!$A$10:$B$101,2,FALSE)</f>
        <v>382.44750499999998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128</v>
      </c>
      <c r="B47" s="13">
        <f>VLOOKUP(A47,'ÁREA DOS MUNICÍPIOS '!$A$10:$B$101,2,FALSE)</f>
        <v>382.44750499999998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128</v>
      </c>
      <c r="B48" s="13">
        <f>VLOOKUP(A48,'ÁREA DOS MUNICÍPIOS '!$A$10:$B$101,2,FALSE)</f>
        <v>382.44750499999998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128</v>
      </c>
      <c r="B49" s="13">
        <f>VLOOKUP(A49,'ÁREA DOS MUNICÍPIOS '!$A$10:$B$101,2,FALSE)</f>
        <v>382.44750499999998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128</v>
      </c>
      <c r="B50" s="13">
        <f>VLOOKUP(A50,'ÁREA DOS MUNICÍPIOS '!$A$10:$B$101,2,FALSE)</f>
        <v>382.44750499999998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128</v>
      </c>
      <c r="B51" s="13">
        <f>VLOOKUP(A51,'ÁREA DOS MUNICÍPIOS '!$A$10:$B$101,2,FALSE)</f>
        <v>382.44750499999998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128</v>
      </c>
      <c r="B52" s="13">
        <f>VLOOKUP(A52,'ÁREA DOS MUNICÍPIOS '!$A$10:$B$101,2,FALSE)</f>
        <v>382.44750499999998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128</v>
      </c>
      <c r="B53" s="13">
        <f>VLOOKUP(A53,'ÁREA DOS MUNICÍPIOS '!$A$10:$B$101,2,FALSE)</f>
        <v>382.44750499999998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128</v>
      </c>
      <c r="B54" s="13">
        <f>VLOOKUP(A54,'ÁREA DOS MUNICÍPIOS '!$A$10:$B$101,2,FALSE)</f>
        <v>382.44750499999998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128</v>
      </c>
      <c r="B55" s="13">
        <f>VLOOKUP(A55,'ÁREA DOS MUNICÍPIOS '!$A$10:$B$101,2,FALSE)</f>
        <v>382.44750499999998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128</v>
      </c>
      <c r="B56" s="13">
        <f>VLOOKUP(A56,'ÁREA DOS MUNICÍPIOS '!$A$10:$B$101,2,FALSE)</f>
        <v>382.44750499999998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128</v>
      </c>
      <c r="B57" s="13">
        <f>VLOOKUP(A57,'ÁREA DOS MUNICÍPIOS '!$A$10:$B$101,2,FALSE)</f>
        <v>382.44750499999998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128</v>
      </c>
      <c r="B58" s="13">
        <f>VLOOKUP(A58,'ÁREA DOS MUNICÍPIOS '!$A$10:$B$101,2,FALSE)</f>
        <v>382.44750499999998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128</v>
      </c>
      <c r="B59" s="13">
        <f>VLOOKUP(A59,'ÁREA DOS MUNICÍPIOS '!$A$10:$B$101,2,FALSE)</f>
        <v>382.44750499999998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128</v>
      </c>
      <c r="B60" s="13">
        <f>VLOOKUP(A60,'ÁREA DOS MUNICÍPIOS '!$A$10:$B$101,2,FALSE)</f>
        <v>382.44750499999998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128</v>
      </c>
      <c r="B61" s="13">
        <f>VLOOKUP(A61,'ÁREA DOS MUNICÍPIOS '!$A$10:$B$101,2,FALSE)</f>
        <v>382.44750499999998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128</v>
      </c>
      <c r="B62" s="13">
        <f>VLOOKUP(A62,'ÁREA DOS MUNICÍPIOS '!$A$10:$B$101,2,FALSE)</f>
        <v>382.44750499999998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128</v>
      </c>
      <c r="B63" s="13">
        <f>VLOOKUP(A63,'ÁREA DOS MUNICÍPIOS '!$A$10:$B$101,2,FALSE)</f>
        <v>382.44750499999998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128</v>
      </c>
      <c r="B64" s="13">
        <f>VLOOKUP(A64,'ÁREA DOS MUNICÍPIOS '!$A$10:$B$101,2,FALSE)</f>
        <v>382.44750499999998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128</v>
      </c>
      <c r="B65" s="13">
        <f>VLOOKUP(A65,'ÁREA DOS MUNICÍPIOS '!$A$10:$B$101,2,FALSE)</f>
        <v>382.44750499999998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128</v>
      </c>
      <c r="B66" s="13">
        <f>VLOOKUP(A66,'ÁREA DOS MUNICÍPIOS '!$A$10:$B$101,2,FALSE)</f>
        <v>382.44750499999998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128</v>
      </c>
      <c r="B67" s="13">
        <f>VLOOKUP(A67,'ÁREA DOS MUNICÍPIOS '!$A$10:$B$101,2,FALSE)</f>
        <v>382.44750499999998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128</v>
      </c>
      <c r="B68" s="13">
        <f>VLOOKUP(A68,'ÁREA DOS MUNICÍPIOS '!$A$10:$B$101,2,FALSE)</f>
        <v>382.44750499999998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128</v>
      </c>
      <c r="B69" s="13">
        <f>VLOOKUP(A69,'ÁREA DOS MUNICÍPIOS '!$A$10:$B$101,2,FALSE)</f>
        <v>382.44750499999998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128</v>
      </c>
      <c r="B70" s="13">
        <f>VLOOKUP(A70,'ÁREA DOS MUNICÍPIOS '!$A$10:$B$101,2,FALSE)</f>
        <v>382.44750499999998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128</v>
      </c>
      <c r="B71" s="13">
        <f>VLOOKUP(A71,'ÁREA DOS MUNICÍPIOS '!$A$10:$B$101,2,FALSE)</f>
        <v>382.44750499999998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128</v>
      </c>
      <c r="B72" s="13">
        <f>VLOOKUP(A72,'ÁREA DOS MUNICÍPIOS '!$A$10:$B$101,2,FALSE)</f>
        <v>382.44750499999998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128</v>
      </c>
      <c r="B73" s="13">
        <f>VLOOKUP(A73,'ÁREA DOS MUNICÍPIOS '!$A$10:$B$101,2,FALSE)</f>
        <v>382.44750499999998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128</v>
      </c>
      <c r="B74" s="13">
        <f>VLOOKUP(A74,'ÁREA DOS MUNICÍPIOS '!$A$10:$B$101,2,FALSE)</f>
        <v>382.44750499999998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128</v>
      </c>
      <c r="B75" s="13">
        <f>VLOOKUP(A75,'ÁREA DOS MUNICÍPIOS '!$A$10:$B$101,2,FALSE)</f>
        <v>382.44750499999998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128</v>
      </c>
      <c r="B76" s="13">
        <f>VLOOKUP(A76,'ÁREA DOS MUNICÍPIOS '!$A$10:$B$101,2,FALSE)</f>
        <v>382.44750499999998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128</v>
      </c>
      <c r="B77" s="13">
        <f>VLOOKUP(A77,'ÁREA DOS MUNICÍPIOS '!$A$10:$B$101,2,FALSE)</f>
        <v>382.44750499999998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128</v>
      </c>
      <c r="B78" s="13">
        <f>VLOOKUP(A78,'ÁREA DOS MUNICÍPIOS '!$A$10:$B$101,2,FALSE)</f>
        <v>382.44750499999998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128</v>
      </c>
      <c r="B79" s="13">
        <f>VLOOKUP(A79,'ÁREA DOS MUNICÍPIOS '!$A$10:$B$101,2,FALSE)</f>
        <v>382.44750499999998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128</v>
      </c>
      <c r="B80" s="13">
        <f>VLOOKUP(A80,'ÁREA DOS MUNICÍPIOS '!$A$10:$B$101,2,FALSE)</f>
        <v>382.44750499999998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128</v>
      </c>
      <c r="B81" s="13">
        <f>VLOOKUP(A81,'ÁREA DOS MUNICÍPIOS '!$A$10:$B$101,2,FALSE)</f>
        <v>382.44750499999998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128</v>
      </c>
      <c r="B82" s="13">
        <f>VLOOKUP(A82,'ÁREA DOS MUNICÍPIOS '!$A$10:$B$101,2,FALSE)</f>
        <v>382.44750499999998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128</v>
      </c>
      <c r="B83" s="13">
        <f>VLOOKUP(A83,'ÁREA DOS MUNICÍPIOS '!$A$10:$B$101,2,FALSE)</f>
        <v>382.44750499999998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128</v>
      </c>
      <c r="B84" s="13">
        <f>VLOOKUP(A84,'ÁREA DOS MUNICÍPIOS '!$A$10:$B$101,2,FALSE)</f>
        <v>382.44750499999998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128</v>
      </c>
      <c r="B85" s="13">
        <f>VLOOKUP(A85,'ÁREA DOS MUNICÍPIOS '!$A$10:$B$101,2,FALSE)</f>
        <v>382.44750499999998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128</v>
      </c>
      <c r="B86" s="13">
        <f>VLOOKUP(A86,'ÁREA DOS MUNICÍPIOS '!$A$10:$B$101,2,FALSE)</f>
        <v>382.44750499999998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128</v>
      </c>
      <c r="B87" s="13">
        <f>VLOOKUP(A87,'ÁREA DOS MUNICÍPIOS '!$A$10:$B$101,2,FALSE)</f>
        <v>382.44750499999998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128</v>
      </c>
      <c r="B88" s="13">
        <f>VLOOKUP(A88,'ÁREA DOS MUNICÍPIOS '!$A$10:$B$101,2,FALSE)</f>
        <v>382.44750499999998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128</v>
      </c>
      <c r="B89" s="13">
        <f>VLOOKUP(A89,'ÁREA DOS MUNICÍPIOS '!$A$10:$B$101,2,FALSE)</f>
        <v>382.44750499999998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128</v>
      </c>
      <c r="B90" s="13">
        <f>VLOOKUP(A90,'ÁREA DOS MUNICÍPIOS '!$A$10:$B$101,2,FALSE)</f>
        <v>382.44750499999998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128</v>
      </c>
      <c r="B91" s="13">
        <f>VLOOKUP(A91,'ÁREA DOS MUNICÍPIOS '!$A$10:$B$101,2,FALSE)</f>
        <v>382.44750499999998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128</v>
      </c>
      <c r="B92" s="13">
        <f>VLOOKUP(A92,'ÁREA DOS MUNICÍPIOS '!$A$10:$B$101,2,FALSE)</f>
        <v>382.44750499999998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128</v>
      </c>
      <c r="B93" s="13">
        <f>VLOOKUP(A93,'ÁREA DOS MUNICÍPIOS '!$A$10:$B$101,2,FALSE)</f>
        <v>382.44750499999998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128</v>
      </c>
      <c r="B94" s="13">
        <f>VLOOKUP(A94,'ÁREA DOS MUNICÍPIOS '!$A$10:$B$101,2,FALSE)</f>
        <v>382.44750499999998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128</v>
      </c>
      <c r="B95" s="13">
        <f>VLOOKUP(A95,'ÁREA DOS MUNICÍPIOS '!$A$10:$B$101,2,FALSE)</f>
        <v>382.44750499999998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128</v>
      </c>
      <c r="B96" s="13">
        <f>VLOOKUP(A96,'ÁREA DOS MUNICÍPIOS '!$A$10:$B$101,2,FALSE)</f>
        <v>382.44750499999998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128</v>
      </c>
      <c r="B97" s="13">
        <f>VLOOKUP(A97,'ÁREA DOS MUNICÍPIOS '!$A$10:$B$101,2,FALSE)</f>
        <v>382.44750499999998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128</v>
      </c>
      <c r="B98" s="13">
        <f>VLOOKUP(A98,'ÁREA DOS MUNICÍPIOS '!$A$10:$B$101,2,FALSE)</f>
        <v>382.44750499999998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128</v>
      </c>
      <c r="B99" s="13">
        <f>VLOOKUP(A99,'ÁREA DOS MUNICÍPIOS '!$A$10:$B$101,2,FALSE)</f>
        <v>382.44750499999998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128</v>
      </c>
      <c r="B100" s="13">
        <f>VLOOKUP(A100,'ÁREA DOS MUNICÍPIOS '!$A$10:$B$101,2,FALSE)</f>
        <v>382.44750499999998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7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1.6756886084834305E-2</v>
      </c>
      <c r="I1" s="18" t="s">
        <v>3</v>
      </c>
      <c r="J1" s="17">
        <f>SUM(J4:J9090)</f>
        <v>1.6756886084834305E-2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127</v>
      </c>
      <c r="B4" s="13">
        <f>VLOOKUP(A4,'ÁREA DOS MUNICÍPIOS '!$A$10:$B$101,2,FALSE)</f>
        <v>596.62636299999997</v>
      </c>
      <c r="C4" s="37" t="s">
        <v>262</v>
      </c>
      <c r="D4" s="74">
        <f>VLOOKUP($C4,'BASE DIBAPE'!$B$2:$H$800,2,FALSE)</f>
        <v>24.59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1.6486029800195068E-3</v>
      </c>
      <c r="I4" s="76" t="str">
        <f>K4</f>
        <v>MUNICIPAL</v>
      </c>
      <c r="J4" s="77">
        <f>IF(I4="Municipal",IFERROR((D4/(B4*100))*E4*F4*G4,0),0)</f>
        <v>1.6486029800195068E-3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127</v>
      </c>
      <c r="B5" s="13">
        <f>VLOOKUP(A5,'ÁREA DOS MUNICÍPIOS '!$A$10:$B$101,2,FALSE)</f>
        <v>596.62636299999997</v>
      </c>
      <c r="C5" s="37" t="s">
        <v>926</v>
      </c>
      <c r="D5" s="74">
        <f>VLOOKUP($C5,'BASE DIBAPE'!$B$2:$H$800,2,FALSE)</f>
        <v>0</v>
      </c>
      <c r="E5" s="74">
        <f>VLOOKUP($C5,'BASE DIBAPE'!$B$2:$H$800,3,FALSE)</f>
        <v>4</v>
      </c>
      <c r="F5" s="74">
        <f>VLOOKUP($C5,'BASE DIBAPE'!$B$2:$H$800,4,FALSE)</f>
        <v>0</v>
      </c>
      <c r="G5" s="74">
        <f>VLOOKUP($C5,'BASE DIBAPE'!$B$2:$H$800,5,FALSE)</f>
        <v>2</v>
      </c>
      <c r="H5" s="75">
        <f t="shared" ref="H5:H68" si="0">IFERROR((D5/(B5*100))*E5*F5*G5,0)</f>
        <v>0</v>
      </c>
      <c r="I5" s="76" t="str">
        <f t="shared" ref="I5:I8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127</v>
      </c>
      <c r="B6" s="13">
        <f>VLOOKUP(A6,'ÁREA DOS MUNICÍPIOS '!$A$10:$B$101,2,FALSE)</f>
        <v>596.62636299999997</v>
      </c>
      <c r="C6" s="37" t="s">
        <v>1061</v>
      </c>
      <c r="D6" s="74">
        <f>VLOOKUP($C6,'BASE DIBAPE'!$B$2:$H$800,2,FALSE)</f>
        <v>68.540000000000006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1.3785512189980115E-2</v>
      </c>
      <c r="I6" s="76" t="str">
        <f t="shared" si="1"/>
        <v>MUNICIPAL</v>
      </c>
      <c r="J6" s="77">
        <f t="shared" si="2"/>
        <v>1.3785512189980115E-2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127</v>
      </c>
      <c r="B7" s="13">
        <f>VLOOKUP(A7,'ÁREA DOS MUNICÍPIOS '!$A$10:$B$101,2,FALSE)</f>
        <v>596.62636299999997</v>
      </c>
      <c r="C7" s="38" t="s">
        <v>1524</v>
      </c>
      <c r="D7" s="74">
        <f>VLOOKUP($C7,'BASE DIBAPE'!$B$2:$H$800,2,FALSE)</f>
        <v>17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1.1397417917987645E-3</v>
      </c>
      <c r="I7" s="76" t="str">
        <f t="shared" si="1"/>
        <v>MUNICIPAL</v>
      </c>
      <c r="J7" s="77">
        <f t="shared" si="2"/>
        <v>1.1397417917987645E-3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127</v>
      </c>
      <c r="B8" s="13">
        <f>VLOOKUP(A8,'ÁREA DOS MUNICÍPIOS '!$A$10:$B$101,2,FALSE)</f>
        <v>596.62636299999997</v>
      </c>
      <c r="C8" s="38" t="s">
        <v>1525</v>
      </c>
      <c r="D8" s="74">
        <f>VLOOKUP($C8,'BASE DIBAPE'!$B$2:$H$800,2,FALSE)</f>
        <v>2.73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1.8302912303591921E-4</v>
      </c>
      <c r="I8" s="76" t="str">
        <f t="shared" si="1"/>
        <v>MUNICIPAL</v>
      </c>
      <c r="J8" s="77">
        <f t="shared" si="2"/>
        <v>1.8302912303591921E-4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127</v>
      </c>
      <c r="B9" s="13">
        <f>VLOOKUP(A9,'ÁREA DOS MUNICÍPIOS '!$A$10:$B$101,2,FALSE)</f>
        <v>596.62636299999997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127</v>
      </c>
      <c r="B10" s="13">
        <f>VLOOKUP(A10,'ÁREA DOS MUNICÍPIOS '!$A$10:$B$101,2,FALSE)</f>
        <v>596.62636299999997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127</v>
      </c>
      <c r="B11" s="13">
        <f>VLOOKUP(A11,'ÁREA DOS MUNICÍPIOS '!$A$10:$B$101,2,FALSE)</f>
        <v>596.62636299999997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127</v>
      </c>
      <c r="B12" s="13">
        <f>VLOOKUP(A12,'ÁREA DOS MUNICÍPIOS '!$A$10:$B$101,2,FALSE)</f>
        <v>596.62636299999997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127</v>
      </c>
      <c r="B13" s="13">
        <f>VLOOKUP(A13,'ÁREA DOS MUNICÍPIOS '!$A$10:$B$101,2,FALSE)</f>
        <v>596.62636299999997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127</v>
      </c>
      <c r="B14" s="13">
        <f>VLOOKUP(A14,'ÁREA DOS MUNICÍPIOS '!$A$10:$B$101,2,FALSE)</f>
        <v>596.62636299999997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127</v>
      </c>
      <c r="B15" s="13">
        <f>VLOOKUP(A15,'ÁREA DOS MUNICÍPIOS '!$A$10:$B$101,2,FALSE)</f>
        <v>596.62636299999997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127</v>
      </c>
      <c r="B16" s="13">
        <f>VLOOKUP(A16,'ÁREA DOS MUNICÍPIOS '!$A$10:$B$101,2,FALSE)</f>
        <v>596.62636299999997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127</v>
      </c>
      <c r="B17" s="13">
        <f>VLOOKUP(A17,'ÁREA DOS MUNICÍPIOS '!$A$10:$B$101,2,FALSE)</f>
        <v>596.62636299999997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127</v>
      </c>
      <c r="B18" s="13">
        <f>VLOOKUP(A18,'ÁREA DOS MUNICÍPIOS '!$A$10:$B$101,2,FALSE)</f>
        <v>596.62636299999997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127</v>
      </c>
      <c r="B19" s="13">
        <f>VLOOKUP(A19,'ÁREA DOS MUNICÍPIOS '!$A$10:$B$101,2,FALSE)</f>
        <v>596.62636299999997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127</v>
      </c>
      <c r="B20" s="13">
        <f>VLOOKUP(A20,'ÁREA DOS MUNICÍPIOS '!$A$10:$B$101,2,FALSE)</f>
        <v>596.62636299999997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127</v>
      </c>
      <c r="B21" s="13">
        <f>VLOOKUP(A21,'ÁREA DOS MUNICÍPIOS '!$A$10:$B$101,2,FALSE)</f>
        <v>596.62636299999997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127</v>
      </c>
      <c r="B22" s="13">
        <f>VLOOKUP(A22,'ÁREA DOS MUNICÍPIOS '!$A$10:$B$101,2,FALSE)</f>
        <v>596.62636299999997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127</v>
      </c>
      <c r="B23" s="13">
        <f>VLOOKUP(A23,'ÁREA DOS MUNICÍPIOS '!$A$10:$B$101,2,FALSE)</f>
        <v>596.62636299999997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127</v>
      </c>
      <c r="B24" s="13">
        <f>VLOOKUP(A24,'ÁREA DOS MUNICÍPIOS '!$A$10:$B$101,2,FALSE)</f>
        <v>596.62636299999997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127</v>
      </c>
      <c r="B25" s="13">
        <f>VLOOKUP(A25,'ÁREA DOS MUNICÍPIOS '!$A$10:$B$101,2,FALSE)</f>
        <v>596.62636299999997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127</v>
      </c>
      <c r="B26" s="13">
        <f>VLOOKUP(A26,'ÁREA DOS MUNICÍPIOS '!$A$10:$B$101,2,FALSE)</f>
        <v>596.62636299999997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127</v>
      </c>
      <c r="B27" s="13">
        <f>VLOOKUP(A27,'ÁREA DOS MUNICÍPIOS '!$A$10:$B$101,2,FALSE)</f>
        <v>596.62636299999997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127</v>
      </c>
      <c r="B28" s="13">
        <f>VLOOKUP(A28,'ÁREA DOS MUNICÍPIOS '!$A$10:$B$101,2,FALSE)</f>
        <v>596.62636299999997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127</v>
      </c>
      <c r="B29" s="13">
        <f>VLOOKUP(A29,'ÁREA DOS MUNICÍPIOS '!$A$10:$B$101,2,FALSE)</f>
        <v>596.62636299999997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127</v>
      </c>
      <c r="B30" s="13">
        <f>VLOOKUP(A30,'ÁREA DOS MUNICÍPIOS '!$A$10:$B$101,2,FALSE)</f>
        <v>596.62636299999997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127</v>
      </c>
      <c r="B31" s="13">
        <f>VLOOKUP(A31,'ÁREA DOS MUNICÍPIOS '!$A$10:$B$101,2,FALSE)</f>
        <v>596.62636299999997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127</v>
      </c>
      <c r="B32" s="13">
        <f>VLOOKUP(A32,'ÁREA DOS MUNICÍPIOS '!$A$10:$B$101,2,FALSE)</f>
        <v>596.62636299999997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127</v>
      </c>
      <c r="B33" s="13">
        <f>VLOOKUP(A33,'ÁREA DOS MUNICÍPIOS '!$A$10:$B$101,2,FALSE)</f>
        <v>596.62636299999997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127</v>
      </c>
      <c r="B34" s="13">
        <f>VLOOKUP(A34,'ÁREA DOS MUNICÍPIOS '!$A$10:$B$101,2,FALSE)</f>
        <v>596.62636299999997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127</v>
      </c>
      <c r="B35" s="13">
        <f>VLOOKUP(A35,'ÁREA DOS MUNICÍPIOS '!$A$10:$B$101,2,FALSE)</f>
        <v>596.62636299999997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127</v>
      </c>
      <c r="B36" s="13">
        <f>VLOOKUP(A36,'ÁREA DOS MUNICÍPIOS '!$A$10:$B$101,2,FALSE)</f>
        <v>596.62636299999997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127</v>
      </c>
      <c r="B37" s="13">
        <f>VLOOKUP(A37,'ÁREA DOS MUNICÍPIOS '!$A$10:$B$101,2,FALSE)</f>
        <v>596.62636299999997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127</v>
      </c>
      <c r="B38" s="13">
        <f>VLOOKUP(A38,'ÁREA DOS MUNICÍPIOS '!$A$10:$B$101,2,FALSE)</f>
        <v>596.62636299999997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127</v>
      </c>
      <c r="B39" s="13">
        <f>VLOOKUP(A39,'ÁREA DOS MUNICÍPIOS '!$A$10:$B$101,2,FALSE)</f>
        <v>596.62636299999997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127</v>
      </c>
      <c r="B40" s="13">
        <f>VLOOKUP(A40,'ÁREA DOS MUNICÍPIOS '!$A$10:$B$101,2,FALSE)</f>
        <v>596.62636299999997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127</v>
      </c>
      <c r="B41" s="13">
        <f>VLOOKUP(A41,'ÁREA DOS MUNICÍPIOS '!$A$10:$B$101,2,FALSE)</f>
        <v>596.62636299999997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127</v>
      </c>
      <c r="B42" s="13">
        <f>VLOOKUP(A42,'ÁREA DOS MUNICÍPIOS '!$A$10:$B$101,2,FALSE)</f>
        <v>596.62636299999997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127</v>
      </c>
      <c r="B43" s="13">
        <f>VLOOKUP(A43,'ÁREA DOS MUNICÍPIOS '!$A$10:$B$101,2,FALSE)</f>
        <v>596.62636299999997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127</v>
      </c>
      <c r="B44" s="13">
        <f>VLOOKUP(A44,'ÁREA DOS MUNICÍPIOS '!$A$10:$B$101,2,FALSE)</f>
        <v>596.62636299999997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127</v>
      </c>
      <c r="B45" s="13">
        <f>VLOOKUP(A45,'ÁREA DOS MUNICÍPIOS '!$A$10:$B$101,2,FALSE)</f>
        <v>596.62636299999997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127</v>
      </c>
      <c r="B46" s="13">
        <f>VLOOKUP(A46,'ÁREA DOS MUNICÍPIOS '!$A$10:$B$101,2,FALSE)</f>
        <v>596.62636299999997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127</v>
      </c>
      <c r="B47" s="13">
        <f>VLOOKUP(A47,'ÁREA DOS MUNICÍPIOS '!$A$10:$B$101,2,FALSE)</f>
        <v>596.62636299999997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127</v>
      </c>
      <c r="B48" s="13">
        <f>VLOOKUP(A48,'ÁREA DOS MUNICÍPIOS '!$A$10:$B$101,2,FALSE)</f>
        <v>596.62636299999997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127</v>
      </c>
      <c r="B49" s="13">
        <f>VLOOKUP(A49,'ÁREA DOS MUNICÍPIOS '!$A$10:$B$101,2,FALSE)</f>
        <v>596.62636299999997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127</v>
      </c>
      <c r="B50" s="13">
        <f>VLOOKUP(A50,'ÁREA DOS MUNICÍPIOS '!$A$10:$B$101,2,FALSE)</f>
        <v>596.62636299999997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127</v>
      </c>
      <c r="B51" s="13">
        <f>VLOOKUP(A51,'ÁREA DOS MUNICÍPIOS '!$A$10:$B$101,2,FALSE)</f>
        <v>596.62636299999997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127</v>
      </c>
      <c r="B52" s="13">
        <f>VLOOKUP(A52,'ÁREA DOS MUNICÍPIOS '!$A$10:$B$101,2,FALSE)</f>
        <v>596.62636299999997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127</v>
      </c>
      <c r="B53" s="13">
        <f>VLOOKUP(A53,'ÁREA DOS MUNICÍPIOS '!$A$10:$B$101,2,FALSE)</f>
        <v>596.62636299999997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127</v>
      </c>
      <c r="B54" s="13">
        <f>VLOOKUP(A54,'ÁREA DOS MUNICÍPIOS '!$A$10:$B$101,2,FALSE)</f>
        <v>596.62636299999997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127</v>
      </c>
      <c r="B55" s="13">
        <f>VLOOKUP(A55,'ÁREA DOS MUNICÍPIOS '!$A$10:$B$101,2,FALSE)</f>
        <v>596.62636299999997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127</v>
      </c>
      <c r="B56" s="13">
        <f>VLOOKUP(A56,'ÁREA DOS MUNICÍPIOS '!$A$10:$B$101,2,FALSE)</f>
        <v>596.62636299999997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127</v>
      </c>
      <c r="B57" s="13">
        <f>VLOOKUP(A57,'ÁREA DOS MUNICÍPIOS '!$A$10:$B$101,2,FALSE)</f>
        <v>596.62636299999997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127</v>
      </c>
      <c r="B58" s="13">
        <f>VLOOKUP(A58,'ÁREA DOS MUNICÍPIOS '!$A$10:$B$101,2,FALSE)</f>
        <v>596.62636299999997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127</v>
      </c>
      <c r="B59" s="13">
        <f>VLOOKUP(A59,'ÁREA DOS MUNICÍPIOS '!$A$10:$B$101,2,FALSE)</f>
        <v>596.62636299999997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127</v>
      </c>
      <c r="B60" s="13">
        <f>VLOOKUP(A60,'ÁREA DOS MUNICÍPIOS '!$A$10:$B$101,2,FALSE)</f>
        <v>596.62636299999997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127</v>
      </c>
      <c r="B61" s="13">
        <f>VLOOKUP(A61,'ÁREA DOS MUNICÍPIOS '!$A$10:$B$101,2,FALSE)</f>
        <v>596.62636299999997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127</v>
      </c>
      <c r="B62" s="13">
        <f>VLOOKUP(A62,'ÁREA DOS MUNICÍPIOS '!$A$10:$B$101,2,FALSE)</f>
        <v>596.62636299999997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127</v>
      </c>
      <c r="B63" s="13">
        <f>VLOOKUP(A63,'ÁREA DOS MUNICÍPIOS '!$A$10:$B$101,2,FALSE)</f>
        <v>596.62636299999997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127</v>
      </c>
      <c r="B64" s="13">
        <f>VLOOKUP(A64,'ÁREA DOS MUNICÍPIOS '!$A$10:$B$101,2,FALSE)</f>
        <v>596.62636299999997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127</v>
      </c>
      <c r="B65" s="13">
        <f>VLOOKUP(A65,'ÁREA DOS MUNICÍPIOS '!$A$10:$B$101,2,FALSE)</f>
        <v>596.62636299999997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127</v>
      </c>
      <c r="B66" s="13">
        <f>VLOOKUP(A66,'ÁREA DOS MUNICÍPIOS '!$A$10:$B$101,2,FALSE)</f>
        <v>596.62636299999997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127</v>
      </c>
      <c r="B67" s="13">
        <f>VLOOKUP(A67,'ÁREA DOS MUNICÍPIOS '!$A$10:$B$101,2,FALSE)</f>
        <v>596.62636299999997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127</v>
      </c>
      <c r="B68" s="13">
        <f>VLOOKUP(A68,'ÁREA DOS MUNICÍPIOS '!$A$10:$B$101,2,FALSE)</f>
        <v>596.62636299999997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127</v>
      </c>
      <c r="B69" s="13">
        <f>VLOOKUP(A69,'ÁREA DOS MUNICÍPIOS '!$A$10:$B$101,2,FALSE)</f>
        <v>596.62636299999997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127</v>
      </c>
      <c r="B70" s="13">
        <f>VLOOKUP(A70,'ÁREA DOS MUNICÍPIOS '!$A$10:$B$101,2,FALSE)</f>
        <v>596.62636299999997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127</v>
      </c>
      <c r="B71" s="13">
        <f>VLOOKUP(A71,'ÁREA DOS MUNICÍPIOS '!$A$10:$B$101,2,FALSE)</f>
        <v>596.62636299999997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127</v>
      </c>
      <c r="B72" s="13">
        <f>VLOOKUP(A72,'ÁREA DOS MUNICÍPIOS '!$A$10:$B$101,2,FALSE)</f>
        <v>596.62636299999997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127</v>
      </c>
      <c r="B73" s="13">
        <f>VLOOKUP(A73,'ÁREA DOS MUNICÍPIOS '!$A$10:$B$101,2,FALSE)</f>
        <v>596.62636299999997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127</v>
      </c>
      <c r="B74" s="13">
        <f>VLOOKUP(A74,'ÁREA DOS MUNICÍPIOS '!$A$10:$B$101,2,FALSE)</f>
        <v>596.62636299999997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127</v>
      </c>
      <c r="B75" s="13">
        <f>VLOOKUP(A75,'ÁREA DOS MUNICÍPIOS '!$A$10:$B$101,2,FALSE)</f>
        <v>596.62636299999997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127</v>
      </c>
      <c r="B76" s="13">
        <f>VLOOKUP(A76,'ÁREA DOS MUNICÍPIOS '!$A$10:$B$101,2,FALSE)</f>
        <v>596.62636299999997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127</v>
      </c>
      <c r="B77" s="13">
        <f>VLOOKUP(A77,'ÁREA DOS MUNICÍPIOS '!$A$10:$B$101,2,FALSE)</f>
        <v>596.62636299999997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127</v>
      </c>
      <c r="B78" s="13">
        <f>VLOOKUP(A78,'ÁREA DOS MUNICÍPIOS '!$A$10:$B$101,2,FALSE)</f>
        <v>596.62636299999997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127</v>
      </c>
      <c r="B79" s="13">
        <f>VLOOKUP(A79,'ÁREA DOS MUNICÍPIOS '!$A$10:$B$101,2,FALSE)</f>
        <v>596.62636299999997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127</v>
      </c>
      <c r="B80" s="13">
        <f>VLOOKUP(A80,'ÁREA DOS MUNICÍPIOS '!$A$10:$B$101,2,FALSE)</f>
        <v>596.62636299999997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127</v>
      </c>
      <c r="B81" s="13">
        <f>VLOOKUP(A81,'ÁREA DOS MUNICÍPIOS '!$A$10:$B$101,2,FALSE)</f>
        <v>596.62636299999997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127</v>
      </c>
      <c r="B82" s="13">
        <f>VLOOKUP(A82,'ÁREA DOS MUNICÍPIOS '!$A$10:$B$101,2,FALSE)</f>
        <v>596.62636299999997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127</v>
      </c>
      <c r="B83" s="13">
        <f>VLOOKUP(A83,'ÁREA DOS MUNICÍPIOS '!$A$10:$B$101,2,FALSE)</f>
        <v>596.62636299999997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127</v>
      </c>
      <c r="B84" s="13">
        <f>VLOOKUP(A84,'ÁREA DOS MUNICÍPIOS '!$A$10:$B$101,2,FALSE)</f>
        <v>596.62636299999997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127</v>
      </c>
      <c r="B85" s="13">
        <f>VLOOKUP(A85,'ÁREA DOS MUNICÍPIOS '!$A$10:$B$101,2,FALSE)</f>
        <v>596.62636299999997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127</v>
      </c>
      <c r="B86" s="13">
        <f>VLOOKUP(A86,'ÁREA DOS MUNICÍPIOS '!$A$10:$B$101,2,FALSE)</f>
        <v>596.62636299999997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127</v>
      </c>
      <c r="B87" s="13">
        <f>VLOOKUP(A87,'ÁREA DOS MUNICÍPIOS '!$A$10:$B$101,2,FALSE)</f>
        <v>596.62636299999997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127</v>
      </c>
      <c r="B88" s="13">
        <f>VLOOKUP(A88,'ÁREA DOS MUNICÍPIOS '!$A$10:$B$101,2,FALSE)</f>
        <v>596.62636299999997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127</v>
      </c>
      <c r="B89" s="13">
        <f>VLOOKUP(A89,'ÁREA DOS MUNICÍPIOS '!$A$10:$B$101,2,FALSE)</f>
        <v>596.62636299999997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127</v>
      </c>
      <c r="B90" s="13">
        <f>VLOOKUP(A90,'ÁREA DOS MUNICÍPIOS '!$A$10:$B$101,2,FALSE)</f>
        <v>596.62636299999997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127</v>
      </c>
      <c r="B91" s="13">
        <f>VLOOKUP(A91,'ÁREA DOS MUNICÍPIOS '!$A$10:$B$101,2,FALSE)</f>
        <v>596.62636299999997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127</v>
      </c>
      <c r="B92" s="13">
        <f>VLOOKUP(A92,'ÁREA DOS MUNICÍPIOS '!$A$10:$B$101,2,FALSE)</f>
        <v>596.62636299999997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127</v>
      </c>
      <c r="B93" s="13">
        <f>VLOOKUP(A93,'ÁREA DOS MUNICÍPIOS '!$A$10:$B$101,2,FALSE)</f>
        <v>596.62636299999997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127</v>
      </c>
      <c r="B94" s="13">
        <f>VLOOKUP(A94,'ÁREA DOS MUNICÍPIOS '!$A$10:$B$101,2,FALSE)</f>
        <v>596.62636299999997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127</v>
      </c>
      <c r="B95" s="13">
        <f>VLOOKUP(A95,'ÁREA DOS MUNICÍPIOS '!$A$10:$B$101,2,FALSE)</f>
        <v>596.62636299999997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127</v>
      </c>
      <c r="B96" s="13">
        <f>VLOOKUP(A96,'ÁREA DOS MUNICÍPIOS '!$A$10:$B$101,2,FALSE)</f>
        <v>596.62636299999997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127</v>
      </c>
      <c r="B97" s="13">
        <f>VLOOKUP(A97,'ÁREA DOS MUNICÍPIOS '!$A$10:$B$101,2,FALSE)</f>
        <v>596.62636299999997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127</v>
      </c>
      <c r="B98" s="13">
        <f>VLOOKUP(A98,'ÁREA DOS MUNICÍPIOS '!$A$10:$B$101,2,FALSE)</f>
        <v>596.62636299999997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127</v>
      </c>
      <c r="B99" s="13">
        <f>VLOOKUP(A99,'ÁREA DOS MUNICÍPIOS '!$A$10:$B$101,2,FALSE)</f>
        <v>596.62636299999997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127</v>
      </c>
      <c r="B100" s="13">
        <f>VLOOKUP(A100,'ÁREA DOS MUNICÍPIOS '!$A$10:$B$101,2,FALSE)</f>
        <v>596.62636299999997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7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3.4606587601950221</v>
      </c>
      <c r="I1" s="18" t="s">
        <v>3</v>
      </c>
      <c r="J1" s="17">
        <f>SUM(J4:J9090)</f>
        <v>0.14549781715798082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126</v>
      </c>
      <c r="B4" s="13">
        <f>VLOOKUP(A4,'ÁREA DOS MUNICÍPIOS '!$A$10:$B$101,2,FALSE)</f>
        <v>412.26185500000003</v>
      </c>
      <c r="C4" s="37" t="s">
        <v>1445</v>
      </c>
      <c r="D4" s="74">
        <f>VLOOKUP($C4,'BASE DIBAPE'!$B$2:$H$800,2,FALSE)</f>
        <v>5040.24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4</v>
      </c>
      <c r="H4" s="75">
        <f>IFERROR((D4/(B4*100))*E4*F4*G4,0)</f>
        <v>1.9561314980256905</v>
      </c>
      <c r="I4" s="76" t="str">
        <f>K4</f>
        <v>FEDERAL</v>
      </c>
      <c r="J4" s="77">
        <f>IF(I4="Municipal",IFERROR((D4/(B4*100))*E4*F4*G4,0),0)</f>
        <v>0</v>
      </c>
      <c r="K4" s="8" t="str">
        <f>VLOOKUP($C4,'BASE DIBAPE'!$B$2:$H$800,6,FALSE)</f>
        <v>FEDERAL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126</v>
      </c>
      <c r="B5" s="13">
        <f>VLOOKUP(A5,'ÁREA DOS MUNICÍPIOS '!$A$10:$B$101,2,FALSE)</f>
        <v>412.26185500000003</v>
      </c>
      <c r="C5" s="37" t="s">
        <v>1446</v>
      </c>
      <c r="D5" s="74">
        <f>VLOOKUP($C5,'BASE DIBAPE'!$B$2:$H$800,2,FALSE)</f>
        <v>798.49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0.15494812150398926</v>
      </c>
      <c r="I5" s="76" t="str">
        <f t="shared" ref="I5:I8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126</v>
      </c>
      <c r="B6" s="13">
        <f>VLOOKUP(A6,'ÁREA DOS MUNICÍPIOS '!$A$10:$B$101,2,FALSE)</f>
        <v>412.26185500000003</v>
      </c>
      <c r="C6" s="37" t="s">
        <v>728</v>
      </c>
      <c r="D6" s="74">
        <f>VLOOKUP($C6,'BASE DIBAPE'!$B$2:$H$800,2,FALSE)</f>
        <v>1551.24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1.2040813235073615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126</v>
      </c>
      <c r="B7" s="13">
        <f>VLOOKUP(A7,'ÁREA DOS MUNICÍPIOS '!$A$10:$B$101,2,FALSE)</f>
        <v>412.26185500000003</v>
      </c>
      <c r="C7" s="38" t="s">
        <v>856</v>
      </c>
      <c r="D7" s="74">
        <f>VLOOKUP($C7,'BASE DIBAPE'!$B$2:$H$800,2,FALSE)</f>
        <v>714.83</v>
      </c>
      <c r="E7" s="74">
        <f>VLOOKUP($C7,'BASE DIBAPE'!$B$2:$H$800,3,FALSE)</f>
        <v>4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0.13871377937694479</v>
      </c>
      <c r="I7" s="76" t="str">
        <f t="shared" si="1"/>
        <v>MUNICIPAL</v>
      </c>
      <c r="J7" s="77">
        <f t="shared" si="2"/>
        <v>0.13871377937694479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126</v>
      </c>
      <c r="B8" s="13">
        <f>VLOOKUP(A8,'ÁREA DOS MUNICÍPIOS '!$A$10:$B$101,2,FALSE)</f>
        <v>412.26185500000003</v>
      </c>
      <c r="C8" s="38" t="s">
        <v>861</v>
      </c>
      <c r="D8" s="74">
        <f>VLOOKUP($C8,'BASE DIBAPE'!$B$2:$H$800,2,FALSE)</f>
        <v>17.48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6.7840377810360359E-3</v>
      </c>
      <c r="I8" s="76" t="str">
        <f t="shared" si="1"/>
        <v>MUNICIPAL</v>
      </c>
      <c r="J8" s="77">
        <f t="shared" si="2"/>
        <v>6.7840377810360359E-3</v>
      </c>
      <c r="K8" s="8" t="str">
        <f>VLOOKUP($C8,'BASE DIBAPE'!$B$2:$H$800,6,FALSE)</f>
        <v>MUNICIPAL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126</v>
      </c>
      <c r="B9" s="13">
        <f>VLOOKUP(A9,'ÁREA DOS MUNICÍPIOS '!$A$10:$B$101,2,FALSE)</f>
        <v>412.26185500000003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126</v>
      </c>
      <c r="B10" s="13">
        <f>VLOOKUP(A10,'ÁREA DOS MUNICÍPIOS '!$A$10:$B$101,2,FALSE)</f>
        <v>412.26185500000003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126</v>
      </c>
      <c r="B11" s="13">
        <f>VLOOKUP(A11,'ÁREA DOS MUNICÍPIOS '!$A$10:$B$101,2,FALSE)</f>
        <v>412.26185500000003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126</v>
      </c>
      <c r="B12" s="13">
        <f>VLOOKUP(A12,'ÁREA DOS MUNICÍPIOS '!$A$10:$B$101,2,FALSE)</f>
        <v>412.26185500000003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126</v>
      </c>
      <c r="B13" s="13">
        <f>VLOOKUP(A13,'ÁREA DOS MUNICÍPIOS '!$A$10:$B$101,2,FALSE)</f>
        <v>412.26185500000003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126</v>
      </c>
      <c r="B14" s="13">
        <f>VLOOKUP(A14,'ÁREA DOS MUNICÍPIOS '!$A$10:$B$101,2,FALSE)</f>
        <v>412.26185500000003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126</v>
      </c>
      <c r="B15" s="13">
        <f>VLOOKUP(A15,'ÁREA DOS MUNICÍPIOS '!$A$10:$B$101,2,FALSE)</f>
        <v>412.26185500000003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126</v>
      </c>
      <c r="B16" s="13">
        <f>VLOOKUP(A16,'ÁREA DOS MUNICÍPIOS '!$A$10:$B$101,2,FALSE)</f>
        <v>412.26185500000003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126</v>
      </c>
      <c r="B17" s="13">
        <f>VLOOKUP(A17,'ÁREA DOS MUNICÍPIOS '!$A$10:$B$101,2,FALSE)</f>
        <v>412.26185500000003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126</v>
      </c>
      <c r="B18" s="13">
        <f>VLOOKUP(A18,'ÁREA DOS MUNICÍPIOS '!$A$10:$B$101,2,FALSE)</f>
        <v>412.26185500000003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126</v>
      </c>
      <c r="B19" s="13">
        <f>VLOOKUP(A19,'ÁREA DOS MUNICÍPIOS '!$A$10:$B$101,2,FALSE)</f>
        <v>412.26185500000003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126</v>
      </c>
      <c r="B20" s="13">
        <f>VLOOKUP(A20,'ÁREA DOS MUNICÍPIOS '!$A$10:$B$101,2,FALSE)</f>
        <v>412.26185500000003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126</v>
      </c>
      <c r="B21" s="13">
        <f>VLOOKUP(A21,'ÁREA DOS MUNICÍPIOS '!$A$10:$B$101,2,FALSE)</f>
        <v>412.26185500000003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126</v>
      </c>
      <c r="B22" s="13">
        <f>VLOOKUP(A22,'ÁREA DOS MUNICÍPIOS '!$A$10:$B$101,2,FALSE)</f>
        <v>412.26185500000003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126</v>
      </c>
      <c r="B23" s="13">
        <f>VLOOKUP(A23,'ÁREA DOS MUNICÍPIOS '!$A$10:$B$101,2,FALSE)</f>
        <v>412.26185500000003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126</v>
      </c>
      <c r="B24" s="13">
        <f>VLOOKUP(A24,'ÁREA DOS MUNICÍPIOS '!$A$10:$B$101,2,FALSE)</f>
        <v>412.26185500000003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126</v>
      </c>
      <c r="B25" s="13">
        <f>VLOOKUP(A25,'ÁREA DOS MUNICÍPIOS '!$A$10:$B$101,2,FALSE)</f>
        <v>412.26185500000003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126</v>
      </c>
      <c r="B26" s="13">
        <f>VLOOKUP(A26,'ÁREA DOS MUNICÍPIOS '!$A$10:$B$101,2,FALSE)</f>
        <v>412.26185500000003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126</v>
      </c>
      <c r="B27" s="13">
        <f>VLOOKUP(A27,'ÁREA DOS MUNICÍPIOS '!$A$10:$B$101,2,FALSE)</f>
        <v>412.26185500000003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126</v>
      </c>
      <c r="B28" s="13">
        <f>VLOOKUP(A28,'ÁREA DOS MUNICÍPIOS '!$A$10:$B$101,2,FALSE)</f>
        <v>412.26185500000003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126</v>
      </c>
      <c r="B29" s="13">
        <f>VLOOKUP(A29,'ÁREA DOS MUNICÍPIOS '!$A$10:$B$101,2,FALSE)</f>
        <v>412.26185500000003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126</v>
      </c>
      <c r="B30" s="13">
        <f>VLOOKUP(A30,'ÁREA DOS MUNICÍPIOS '!$A$10:$B$101,2,FALSE)</f>
        <v>412.26185500000003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126</v>
      </c>
      <c r="B31" s="13">
        <f>VLOOKUP(A31,'ÁREA DOS MUNICÍPIOS '!$A$10:$B$101,2,FALSE)</f>
        <v>412.26185500000003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126</v>
      </c>
      <c r="B32" s="13">
        <f>VLOOKUP(A32,'ÁREA DOS MUNICÍPIOS '!$A$10:$B$101,2,FALSE)</f>
        <v>412.26185500000003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126</v>
      </c>
      <c r="B33" s="13">
        <f>VLOOKUP(A33,'ÁREA DOS MUNICÍPIOS '!$A$10:$B$101,2,FALSE)</f>
        <v>412.26185500000003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126</v>
      </c>
      <c r="B34" s="13">
        <f>VLOOKUP(A34,'ÁREA DOS MUNICÍPIOS '!$A$10:$B$101,2,FALSE)</f>
        <v>412.26185500000003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126</v>
      </c>
      <c r="B35" s="13">
        <f>VLOOKUP(A35,'ÁREA DOS MUNICÍPIOS '!$A$10:$B$101,2,FALSE)</f>
        <v>412.26185500000003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126</v>
      </c>
      <c r="B36" s="13">
        <f>VLOOKUP(A36,'ÁREA DOS MUNICÍPIOS '!$A$10:$B$101,2,FALSE)</f>
        <v>412.26185500000003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126</v>
      </c>
      <c r="B37" s="13">
        <f>VLOOKUP(A37,'ÁREA DOS MUNICÍPIOS '!$A$10:$B$101,2,FALSE)</f>
        <v>412.26185500000003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126</v>
      </c>
      <c r="B38" s="13">
        <f>VLOOKUP(A38,'ÁREA DOS MUNICÍPIOS '!$A$10:$B$101,2,FALSE)</f>
        <v>412.26185500000003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126</v>
      </c>
      <c r="B39" s="13">
        <f>VLOOKUP(A39,'ÁREA DOS MUNICÍPIOS '!$A$10:$B$101,2,FALSE)</f>
        <v>412.26185500000003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126</v>
      </c>
      <c r="B40" s="13">
        <f>VLOOKUP(A40,'ÁREA DOS MUNICÍPIOS '!$A$10:$B$101,2,FALSE)</f>
        <v>412.26185500000003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126</v>
      </c>
      <c r="B41" s="13">
        <f>VLOOKUP(A41,'ÁREA DOS MUNICÍPIOS '!$A$10:$B$101,2,FALSE)</f>
        <v>412.26185500000003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126</v>
      </c>
      <c r="B42" s="13">
        <f>VLOOKUP(A42,'ÁREA DOS MUNICÍPIOS '!$A$10:$B$101,2,FALSE)</f>
        <v>412.26185500000003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126</v>
      </c>
      <c r="B43" s="13">
        <f>VLOOKUP(A43,'ÁREA DOS MUNICÍPIOS '!$A$10:$B$101,2,FALSE)</f>
        <v>412.26185500000003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126</v>
      </c>
      <c r="B44" s="13">
        <f>VLOOKUP(A44,'ÁREA DOS MUNICÍPIOS '!$A$10:$B$101,2,FALSE)</f>
        <v>412.26185500000003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126</v>
      </c>
      <c r="B45" s="13">
        <f>VLOOKUP(A45,'ÁREA DOS MUNICÍPIOS '!$A$10:$B$101,2,FALSE)</f>
        <v>412.26185500000003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126</v>
      </c>
      <c r="B46" s="13">
        <f>VLOOKUP(A46,'ÁREA DOS MUNICÍPIOS '!$A$10:$B$101,2,FALSE)</f>
        <v>412.26185500000003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126</v>
      </c>
      <c r="B47" s="13">
        <f>VLOOKUP(A47,'ÁREA DOS MUNICÍPIOS '!$A$10:$B$101,2,FALSE)</f>
        <v>412.26185500000003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126</v>
      </c>
      <c r="B48" s="13">
        <f>VLOOKUP(A48,'ÁREA DOS MUNICÍPIOS '!$A$10:$B$101,2,FALSE)</f>
        <v>412.26185500000003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126</v>
      </c>
      <c r="B49" s="13">
        <f>VLOOKUP(A49,'ÁREA DOS MUNICÍPIOS '!$A$10:$B$101,2,FALSE)</f>
        <v>412.26185500000003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126</v>
      </c>
      <c r="B50" s="13">
        <f>VLOOKUP(A50,'ÁREA DOS MUNICÍPIOS '!$A$10:$B$101,2,FALSE)</f>
        <v>412.26185500000003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126</v>
      </c>
      <c r="B51" s="13">
        <f>VLOOKUP(A51,'ÁREA DOS MUNICÍPIOS '!$A$10:$B$101,2,FALSE)</f>
        <v>412.26185500000003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126</v>
      </c>
      <c r="B52" s="13">
        <f>VLOOKUP(A52,'ÁREA DOS MUNICÍPIOS '!$A$10:$B$101,2,FALSE)</f>
        <v>412.26185500000003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126</v>
      </c>
      <c r="B53" s="13">
        <f>VLOOKUP(A53,'ÁREA DOS MUNICÍPIOS '!$A$10:$B$101,2,FALSE)</f>
        <v>412.26185500000003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126</v>
      </c>
      <c r="B54" s="13">
        <f>VLOOKUP(A54,'ÁREA DOS MUNICÍPIOS '!$A$10:$B$101,2,FALSE)</f>
        <v>412.26185500000003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126</v>
      </c>
      <c r="B55" s="13">
        <f>VLOOKUP(A55,'ÁREA DOS MUNICÍPIOS '!$A$10:$B$101,2,FALSE)</f>
        <v>412.26185500000003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126</v>
      </c>
      <c r="B56" s="13">
        <f>VLOOKUP(A56,'ÁREA DOS MUNICÍPIOS '!$A$10:$B$101,2,FALSE)</f>
        <v>412.26185500000003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126</v>
      </c>
      <c r="B57" s="13">
        <f>VLOOKUP(A57,'ÁREA DOS MUNICÍPIOS '!$A$10:$B$101,2,FALSE)</f>
        <v>412.26185500000003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126</v>
      </c>
      <c r="B58" s="13">
        <f>VLOOKUP(A58,'ÁREA DOS MUNICÍPIOS '!$A$10:$B$101,2,FALSE)</f>
        <v>412.26185500000003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126</v>
      </c>
      <c r="B59" s="13">
        <f>VLOOKUP(A59,'ÁREA DOS MUNICÍPIOS '!$A$10:$B$101,2,FALSE)</f>
        <v>412.26185500000003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126</v>
      </c>
      <c r="B60" s="13">
        <f>VLOOKUP(A60,'ÁREA DOS MUNICÍPIOS '!$A$10:$B$101,2,FALSE)</f>
        <v>412.26185500000003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126</v>
      </c>
      <c r="B61" s="13">
        <f>VLOOKUP(A61,'ÁREA DOS MUNICÍPIOS '!$A$10:$B$101,2,FALSE)</f>
        <v>412.26185500000003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126</v>
      </c>
      <c r="B62" s="13">
        <f>VLOOKUP(A62,'ÁREA DOS MUNICÍPIOS '!$A$10:$B$101,2,FALSE)</f>
        <v>412.26185500000003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126</v>
      </c>
      <c r="B63" s="13">
        <f>VLOOKUP(A63,'ÁREA DOS MUNICÍPIOS '!$A$10:$B$101,2,FALSE)</f>
        <v>412.26185500000003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126</v>
      </c>
      <c r="B64" s="13">
        <f>VLOOKUP(A64,'ÁREA DOS MUNICÍPIOS '!$A$10:$B$101,2,FALSE)</f>
        <v>412.26185500000003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126</v>
      </c>
      <c r="B65" s="13">
        <f>VLOOKUP(A65,'ÁREA DOS MUNICÍPIOS '!$A$10:$B$101,2,FALSE)</f>
        <v>412.26185500000003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126</v>
      </c>
      <c r="B66" s="13">
        <f>VLOOKUP(A66,'ÁREA DOS MUNICÍPIOS '!$A$10:$B$101,2,FALSE)</f>
        <v>412.26185500000003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126</v>
      </c>
      <c r="B67" s="13">
        <f>VLOOKUP(A67,'ÁREA DOS MUNICÍPIOS '!$A$10:$B$101,2,FALSE)</f>
        <v>412.26185500000003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126</v>
      </c>
      <c r="B68" s="13">
        <f>VLOOKUP(A68,'ÁREA DOS MUNICÍPIOS '!$A$10:$B$101,2,FALSE)</f>
        <v>412.26185500000003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126</v>
      </c>
      <c r="B69" s="13">
        <f>VLOOKUP(A69,'ÁREA DOS MUNICÍPIOS '!$A$10:$B$101,2,FALSE)</f>
        <v>412.26185500000003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126</v>
      </c>
      <c r="B70" s="13">
        <f>VLOOKUP(A70,'ÁREA DOS MUNICÍPIOS '!$A$10:$B$101,2,FALSE)</f>
        <v>412.26185500000003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126</v>
      </c>
      <c r="B71" s="13">
        <f>VLOOKUP(A71,'ÁREA DOS MUNICÍPIOS '!$A$10:$B$101,2,FALSE)</f>
        <v>412.26185500000003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126</v>
      </c>
      <c r="B72" s="13">
        <f>VLOOKUP(A72,'ÁREA DOS MUNICÍPIOS '!$A$10:$B$101,2,FALSE)</f>
        <v>412.26185500000003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126</v>
      </c>
      <c r="B73" s="13">
        <f>VLOOKUP(A73,'ÁREA DOS MUNICÍPIOS '!$A$10:$B$101,2,FALSE)</f>
        <v>412.26185500000003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126</v>
      </c>
      <c r="B74" s="13">
        <f>VLOOKUP(A74,'ÁREA DOS MUNICÍPIOS '!$A$10:$B$101,2,FALSE)</f>
        <v>412.26185500000003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126</v>
      </c>
      <c r="B75" s="13">
        <f>VLOOKUP(A75,'ÁREA DOS MUNICÍPIOS '!$A$10:$B$101,2,FALSE)</f>
        <v>412.26185500000003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126</v>
      </c>
      <c r="B76" s="13">
        <f>VLOOKUP(A76,'ÁREA DOS MUNICÍPIOS '!$A$10:$B$101,2,FALSE)</f>
        <v>412.26185500000003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126</v>
      </c>
      <c r="B77" s="13">
        <f>VLOOKUP(A77,'ÁREA DOS MUNICÍPIOS '!$A$10:$B$101,2,FALSE)</f>
        <v>412.26185500000003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126</v>
      </c>
      <c r="B78" s="13">
        <f>VLOOKUP(A78,'ÁREA DOS MUNICÍPIOS '!$A$10:$B$101,2,FALSE)</f>
        <v>412.26185500000003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126</v>
      </c>
      <c r="B79" s="13">
        <f>VLOOKUP(A79,'ÁREA DOS MUNICÍPIOS '!$A$10:$B$101,2,FALSE)</f>
        <v>412.26185500000003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126</v>
      </c>
      <c r="B80" s="13">
        <f>VLOOKUP(A80,'ÁREA DOS MUNICÍPIOS '!$A$10:$B$101,2,FALSE)</f>
        <v>412.26185500000003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126</v>
      </c>
      <c r="B81" s="13">
        <f>VLOOKUP(A81,'ÁREA DOS MUNICÍPIOS '!$A$10:$B$101,2,FALSE)</f>
        <v>412.26185500000003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126</v>
      </c>
      <c r="B82" s="13">
        <f>VLOOKUP(A82,'ÁREA DOS MUNICÍPIOS '!$A$10:$B$101,2,FALSE)</f>
        <v>412.26185500000003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126</v>
      </c>
      <c r="B83" s="13">
        <f>VLOOKUP(A83,'ÁREA DOS MUNICÍPIOS '!$A$10:$B$101,2,FALSE)</f>
        <v>412.26185500000003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126</v>
      </c>
      <c r="B84" s="13">
        <f>VLOOKUP(A84,'ÁREA DOS MUNICÍPIOS '!$A$10:$B$101,2,FALSE)</f>
        <v>412.26185500000003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126</v>
      </c>
      <c r="B85" s="13">
        <f>VLOOKUP(A85,'ÁREA DOS MUNICÍPIOS '!$A$10:$B$101,2,FALSE)</f>
        <v>412.26185500000003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126</v>
      </c>
      <c r="B86" s="13">
        <f>VLOOKUP(A86,'ÁREA DOS MUNICÍPIOS '!$A$10:$B$101,2,FALSE)</f>
        <v>412.26185500000003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126</v>
      </c>
      <c r="B87" s="13">
        <f>VLOOKUP(A87,'ÁREA DOS MUNICÍPIOS '!$A$10:$B$101,2,FALSE)</f>
        <v>412.26185500000003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126</v>
      </c>
      <c r="B88" s="13">
        <f>VLOOKUP(A88,'ÁREA DOS MUNICÍPIOS '!$A$10:$B$101,2,FALSE)</f>
        <v>412.26185500000003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126</v>
      </c>
      <c r="B89" s="13">
        <f>VLOOKUP(A89,'ÁREA DOS MUNICÍPIOS '!$A$10:$B$101,2,FALSE)</f>
        <v>412.26185500000003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126</v>
      </c>
      <c r="B90" s="13">
        <f>VLOOKUP(A90,'ÁREA DOS MUNICÍPIOS '!$A$10:$B$101,2,FALSE)</f>
        <v>412.26185500000003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126</v>
      </c>
      <c r="B91" s="13">
        <f>VLOOKUP(A91,'ÁREA DOS MUNICÍPIOS '!$A$10:$B$101,2,FALSE)</f>
        <v>412.26185500000003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126</v>
      </c>
      <c r="B92" s="13">
        <f>VLOOKUP(A92,'ÁREA DOS MUNICÍPIOS '!$A$10:$B$101,2,FALSE)</f>
        <v>412.26185500000003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126</v>
      </c>
      <c r="B93" s="13">
        <f>VLOOKUP(A93,'ÁREA DOS MUNICÍPIOS '!$A$10:$B$101,2,FALSE)</f>
        <v>412.26185500000003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126</v>
      </c>
      <c r="B94" s="13">
        <f>VLOOKUP(A94,'ÁREA DOS MUNICÍPIOS '!$A$10:$B$101,2,FALSE)</f>
        <v>412.26185500000003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126</v>
      </c>
      <c r="B95" s="13">
        <f>VLOOKUP(A95,'ÁREA DOS MUNICÍPIOS '!$A$10:$B$101,2,FALSE)</f>
        <v>412.26185500000003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126</v>
      </c>
      <c r="B96" s="13">
        <f>VLOOKUP(A96,'ÁREA DOS MUNICÍPIOS '!$A$10:$B$101,2,FALSE)</f>
        <v>412.26185500000003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126</v>
      </c>
      <c r="B97" s="13">
        <f>VLOOKUP(A97,'ÁREA DOS MUNICÍPIOS '!$A$10:$B$101,2,FALSE)</f>
        <v>412.26185500000003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126</v>
      </c>
      <c r="B98" s="13">
        <f>VLOOKUP(A98,'ÁREA DOS MUNICÍPIOS '!$A$10:$B$101,2,FALSE)</f>
        <v>412.26185500000003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126</v>
      </c>
      <c r="B99" s="13">
        <f>VLOOKUP(A99,'ÁREA DOS MUNICÍPIOS '!$A$10:$B$101,2,FALSE)</f>
        <v>412.26185500000003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126</v>
      </c>
      <c r="B100" s="13">
        <f>VLOOKUP(A100,'ÁREA DOS MUNICÍPIOS '!$A$10:$B$101,2,FALSE)</f>
        <v>412.26185500000003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11.7109375" style="9" bestFit="1" customWidth="1"/>
    <col min="3" max="3" width="54.140625" style="9" customWidth="1"/>
    <col min="4" max="4" width="11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4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22.426590399100771</v>
      </c>
      <c r="I1" s="18" t="s">
        <v>3</v>
      </c>
      <c r="J1" s="17">
        <f>SUM(J4:J9090)</f>
        <v>1.0718658134786376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130</v>
      </c>
      <c r="B4" s="13">
        <f>VLOOKUP(A4,'ÁREA DOS MUNICÍPIOS '!$A$10:$B$101,2,FALSE)</f>
        <v>954.61426900000004</v>
      </c>
      <c r="C4" s="37" t="s">
        <v>683</v>
      </c>
      <c r="D4" s="74">
        <f>VLOOKUP($C4,'BASE DIBAPE'!$B$2:$H$800,2,FALSE)</f>
        <v>127.03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1.5968334535757918E-2</v>
      </c>
      <c r="I4" s="76" t="str">
        <f>K4</f>
        <v>MUNICIPAL</v>
      </c>
      <c r="J4" s="77">
        <f>IF(I4="Municipal",IFERROR((D4/(B4*100))*E4*F4*G4,0),0)</f>
        <v>1.5968334535757918E-2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130</v>
      </c>
      <c r="B5" s="13">
        <f>VLOOKUP(A5,'ÁREA DOS MUNICÍPIOS '!$A$10:$B$101,2,FALSE)</f>
        <v>954.61426900000004</v>
      </c>
      <c r="C5" s="37" t="s">
        <v>685</v>
      </c>
      <c r="D5" s="74">
        <f>VLOOKUP($C5,'BASE DIBAPE'!$B$2:$H$800,2,FALSE)</f>
        <v>3512.24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0.44150691403503417</v>
      </c>
      <c r="I5" s="76" t="str">
        <f t="shared" ref="I5:I13" si="1">K5</f>
        <v>MUNICIPAL</v>
      </c>
      <c r="J5" s="77">
        <f t="shared" ref="J5:J68" si="2">IF(I5="Municipal",IFERROR((D5/(B5*100))*E5*F5*G5,0),0)</f>
        <v>0.44150691403503417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130</v>
      </c>
      <c r="B6" s="13">
        <f>VLOOKUP(A6,'ÁREA DOS MUNICÍPIOS '!$A$10:$B$101,2,FALSE)</f>
        <v>954.61426900000004</v>
      </c>
      <c r="C6" s="37" t="s">
        <v>1021</v>
      </c>
      <c r="D6" s="74">
        <f>VLOOKUP($C6,'BASE DIBAPE'!$B$2:$H$800,2,FALSE)</f>
        <v>1763.21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0.22164470705182807</v>
      </c>
      <c r="I6" s="76" t="str">
        <f t="shared" si="1"/>
        <v>MUNICIPAL</v>
      </c>
      <c r="J6" s="77">
        <f t="shared" si="2"/>
        <v>0.22164470705182807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130</v>
      </c>
      <c r="B7" s="13">
        <f>VLOOKUP(A7,'ÁREA DOS MUNICÍPIOS '!$A$10:$B$101,2,FALSE)</f>
        <v>954.61426900000004</v>
      </c>
      <c r="C7" s="38" t="s">
        <v>1025</v>
      </c>
      <c r="D7" s="74">
        <f>VLOOKUP($C7,'BASE DIBAPE'!$B$2:$H$800,2,FALSE)</f>
        <v>3124.34</v>
      </c>
      <c r="E7" s="74">
        <f>VLOOKUP($C7,'BASE DIBAPE'!$B$2:$H$800,3,FALSE)</f>
        <v>3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0.3927458578560174</v>
      </c>
      <c r="I7" s="76" t="str">
        <f t="shared" si="1"/>
        <v>MUNICIPAL</v>
      </c>
      <c r="J7" s="77">
        <f t="shared" si="2"/>
        <v>0.3927458578560174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130</v>
      </c>
      <c r="B8" s="13">
        <f>VLOOKUP(A8,'ÁREA DOS MUNICÍPIOS '!$A$10:$B$101,2,FALSE)</f>
        <v>954.61426900000004</v>
      </c>
      <c r="C8" s="38" t="s">
        <v>1283</v>
      </c>
      <c r="D8" s="74">
        <f>VLOOKUP($C8,'BASE DIBAPE'!$B$2:$H$800,2,FALSE)</f>
        <v>30.83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5.1673227189106673E-3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5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130</v>
      </c>
      <c r="B9" s="13">
        <f>VLOOKUP(A9,'ÁREA DOS MUNICÍPIOS '!$A$10:$B$101,2,FALSE)</f>
        <v>954.61426900000004</v>
      </c>
      <c r="C9" s="39" t="s">
        <v>1447</v>
      </c>
      <c r="D9" s="74">
        <f>VLOOKUP($C9,'BASE DIBAPE'!$B$2:$H$800,2,FALSE)</f>
        <v>4956.4399999999996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4</v>
      </c>
      <c r="H9" s="75">
        <f t="shared" si="0"/>
        <v>0.8307338636690752</v>
      </c>
      <c r="I9" s="76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130</v>
      </c>
      <c r="B10" s="13">
        <f>VLOOKUP(A10,'ÁREA DOS MUNICÍPIOS '!$A$10:$B$101,2,FALSE)</f>
        <v>954.61426900000004</v>
      </c>
      <c r="C10" s="38" t="s">
        <v>1279</v>
      </c>
      <c r="D10" s="74">
        <f>VLOOKUP($C10,'BASE DIBAPE'!$B$2:$H$800,2,FALSE)</f>
        <v>293.44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4.9182587695009612E-2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130</v>
      </c>
      <c r="B11" s="13">
        <f>VLOOKUP(A11,'ÁREA DOS MUNICÍPIOS '!$A$10:$B$101,2,FALSE)</f>
        <v>954.61426900000004</v>
      </c>
      <c r="C11" s="38" t="s">
        <v>254</v>
      </c>
      <c r="D11" s="74">
        <f>VLOOKUP($C11,'BASE DIBAPE'!$B$2:$H$800,2,FALSE)</f>
        <v>9421.49</v>
      </c>
      <c r="E11" s="74">
        <f>VLOOKUP($C11,'BASE DIBAPE'!$B$2:$H$800,3,FALSE)</f>
        <v>1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0"/>
        <v>1.5791073409986918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130</v>
      </c>
      <c r="B12" s="13">
        <f>VLOOKUP(A12,'ÁREA DOS MUNICÍPIOS '!$A$10:$B$101,2,FALSE)</f>
        <v>954.61426900000004</v>
      </c>
      <c r="C12" s="38" t="s">
        <v>754</v>
      </c>
      <c r="D12" s="74">
        <f>VLOOKUP($C12,'BASE DIBAPE'!$B$2:$H$800,2,FALSE)</f>
        <v>28168.400000000001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4</v>
      </c>
      <c r="H12" s="75">
        <f t="shared" si="0"/>
        <v>18.884880087624168</v>
      </c>
      <c r="I12" s="76" t="str">
        <f t="shared" si="1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130</v>
      </c>
      <c r="B13" s="13">
        <f>VLOOKUP(A13,'ÁREA DOS MUNICÍPIOS '!$A$10:$B$101,2,FALSE)</f>
        <v>954.61426900000004</v>
      </c>
      <c r="C13" s="39" t="s">
        <v>1281</v>
      </c>
      <c r="D13" s="74">
        <f>VLOOKUP($C13,'BASE DIBAPE'!$B$2:$H$800,2,FALSE)</f>
        <v>33.729999999999997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1</v>
      </c>
      <c r="H13" s="75">
        <f t="shared" si="0"/>
        <v>5.6533829162781967E-3</v>
      </c>
      <c r="I13" s="76" t="str">
        <f t="shared" si="1"/>
        <v>ESTADUAL</v>
      </c>
      <c r="J13" s="77">
        <f t="shared" si="2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130</v>
      </c>
      <c r="B14" s="13">
        <f>VLOOKUP(A14,'ÁREA DOS MUNICÍPIOS '!$A$10:$B$101,2,FALSE)</f>
        <v>954.61426900000004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130</v>
      </c>
      <c r="B15" s="13">
        <f>VLOOKUP(A15,'ÁREA DOS MUNICÍPIOS '!$A$10:$B$101,2,FALSE)</f>
        <v>954.61426900000004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130</v>
      </c>
      <c r="B16" s="13">
        <f>VLOOKUP(A16,'ÁREA DOS MUNICÍPIOS '!$A$10:$B$101,2,FALSE)</f>
        <v>954.61426900000004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130</v>
      </c>
      <c r="B17" s="13">
        <f>VLOOKUP(A17,'ÁREA DOS MUNICÍPIOS '!$A$10:$B$101,2,FALSE)</f>
        <v>954.61426900000004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130</v>
      </c>
      <c r="B18" s="13">
        <f>VLOOKUP(A18,'ÁREA DOS MUNICÍPIOS '!$A$10:$B$101,2,FALSE)</f>
        <v>954.61426900000004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130</v>
      </c>
      <c r="B19" s="13">
        <f>VLOOKUP(A19,'ÁREA DOS MUNICÍPIOS '!$A$10:$B$101,2,FALSE)</f>
        <v>954.61426900000004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130</v>
      </c>
      <c r="B20" s="13">
        <f>VLOOKUP(A20,'ÁREA DOS MUNICÍPIOS '!$A$10:$B$101,2,FALSE)</f>
        <v>954.61426900000004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130</v>
      </c>
      <c r="B21" s="13">
        <f>VLOOKUP(A21,'ÁREA DOS MUNICÍPIOS '!$A$10:$B$101,2,FALSE)</f>
        <v>954.61426900000004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130</v>
      </c>
      <c r="B22" s="13">
        <f>VLOOKUP(A22,'ÁREA DOS MUNICÍPIOS '!$A$10:$B$101,2,FALSE)</f>
        <v>954.61426900000004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130</v>
      </c>
      <c r="B23" s="13">
        <f>VLOOKUP(A23,'ÁREA DOS MUNICÍPIOS '!$A$10:$B$101,2,FALSE)</f>
        <v>954.61426900000004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130</v>
      </c>
      <c r="B24" s="13">
        <f>VLOOKUP(A24,'ÁREA DOS MUNICÍPIOS '!$A$10:$B$101,2,FALSE)</f>
        <v>954.61426900000004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130</v>
      </c>
      <c r="B25" s="13">
        <f>VLOOKUP(A25,'ÁREA DOS MUNICÍPIOS '!$A$10:$B$101,2,FALSE)</f>
        <v>954.61426900000004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130</v>
      </c>
      <c r="B26" s="13">
        <f>VLOOKUP(A26,'ÁREA DOS MUNICÍPIOS '!$A$10:$B$101,2,FALSE)</f>
        <v>954.61426900000004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130</v>
      </c>
      <c r="B27" s="13">
        <f>VLOOKUP(A27,'ÁREA DOS MUNICÍPIOS '!$A$10:$B$101,2,FALSE)</f>
        <v>954.61426900000004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130</v>
      </c>
      <c r="B28" s="13">
        <f>VLOOKUP(A28,'ÁREA DOS MUNICÍPIOS '!$A$10:$B$101,2,FALSE)</f>
        <v>954.61426900000004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130</v>
      </c>
      <c r="B29" s="13">
        <f>VLOOKUP(A29,'ÁREA DOS MUNICÍPIOS '!$A$10:$B$101,2,FALSE)</f>
        <v>954.61426900000004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130</v>
      </c>
      <c r="B30" s="13">
        <f>VLOOKUP(A30,'ÁREA DOS MUNICÍPIOS '!$A$10:$B$101,2,FALSE)</f>
        <v>954.61426900000004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130</v>
      </c>
      <c r="B31" s="13">
        <f>VLOOKUP(A31,'ÁREA DOS MUNICÍPIOS '!$A$10:$B$101,2,FALSE)</f>
        <v>954.61426900000004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130</v>
      </c>
      <c r="B32" s="13">
        <f>VLOOKUP(A32,'ÁREA DOS MUNICÍPIOS '!$A$10:$B$101,2,FALSE)</f>
        <v>954.61426900000004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130</v>
      </c>
      <c r="B33" s="13">
        <f>VLOOKUP(A33,'ÁREA DOS MUNICÍPIOS '!$A$10:$B$101,2,FALSE)</f>
        <v>954.61426900000004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130</v>
      </c>
      <c r="B34" s="13">
        <f>VLOOKUP(A34,'ÁREA DOS MUNICÍPIOS '!$A$10:$B$101,2,FALSE)</f>
        <v>954.61426900000004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130</v>
      </c>
      <c r="B35" s="13">
        <f>VLOOKUP(A35,'ÁREA DOS MUNICÍPIOS '!$A$10:$B$101,2,FALSE)</f>
        <v>954.61426900000004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130</v>
      </c>
      <c r="B36" s="13">
        <f>VLOOKUP(A36,'ÁREA DOS MUNICÍPIOS '!$A$10:$B$101,2,FALSE)</f>
        <v>954.61426900000004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130</v>
      </c>
      <c r="B37" s="13">
        <f>VLOOKUP(A37,'ÁREA DOS MUNICÍPIOS '!$A$10:$B$101,2,FALSE)</f>
        <v>954.61426900000004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130</v>
      </c>
      <c r="B38" s="13">
        <f>VLOOKUP(A38,'ÁREA DOS MUNICÍPIOS '!$A$10:$B$101,2,FALSE)</f>
        <v>954.61426900000004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130</v>
      </c>
      <c r="B39" s="13">
        <f>VLOOKUP(A39,'ÁREA DOS MUNICÍPIOS '!$A$10:$B$101,2,FALSE)</f>
        <v>954.61426900000004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130</v>
      </c>
      <c r="B40" s="13">
        <f>VLOOKUP(A40,'ÁREA DOS MUNICÍPIOS '!$A$10:$B$101,2,FALSE)</f>
        <v>954.61426900000004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130</v>
      </c>
      <c r="B41" s="13">
        <f>VLOOKUP(A41,'ÁREA DOS MUNICÍPIOS '!$A$10:$B$101,2,FALSE)</f>
        <v>954.61426900000004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130</v>
      </c>
      <c r="B42" s="13">
        <f>VLOOKUP(A42,'ÁREA DOS MUNICÍPIOS '!$A$10:$B$101,2,FALSE)</f>
        <v>954.61426900000004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130</v>
      </c>
      <c r="B43" s="13">
        <f>VLOOKUP(A43,'ÁREA DOS MUNICÍPIOS '!$A$10:$B$101,2,FALSE)</f>
        <v>954.61426900000004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130</v>
      </c>
      <c r="B44" s="13">
        <f>VLOOKUP(A44,'ÁREA DOS MUNICÍPIOS '!$A$10:$B$101,2,FALSE)</f>
        <v>954.61426900000004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130</v>
      </c>
      <c r="B45" s="13">
        <f>VLOOKUP(A45,'ÁREA DOS MUNICÍPIOS '!$A$10:$B$101,2,FALSE)</f>
        <v>954.61426900000004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130</v>
      </c>
      <c r="B46" s="13">
        <f>VLOOKUP(A46,'ÁREA DOS MUNICÍPIOS '!$A$10:$B$101,2,FALSE)</f>
        <v>954.61426900000004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130</v>
      </c>
      <c r="B47" s="13">
        <f>VLOOKUP(A47,'ÁREA DOS MUNICÍPIOS '!$A$10:$B$101,2,FALSE)</f>
        <v>954.61426900000004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130</v>
      </c>
      <c r="B48" s="13">
        <f>VLOOKUP(A48,'ÁREA DOS MUNICÍPIOS '!$A$10:$B$101,2,FALSE)</f>
        <v>954.61426900000004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130</v>
      </c>
      <c r="B49" s="13">
        <f>VLOOKUP(A49,'ÁREA DOS MUNICÍPIOS '!$A$10:$B$101,2,FALSE)</f>
        <v>954.61426900000004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130</v>
      </c>
      <c r="B50" s="13">
        <f>VLOOKUP(A50,'ÁREA DOS MUNICÍPIOS '!$A$10:$B$101,2,FALSE)</f>
        <v>954.61426900000004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130</v>
      </c>
      <c r="B51" s="13">
        <f>VLOOKUP(A51,'ÁREA DOS MUNICÍPIOS '!$A$10:$B$101,2,FALSE)</f>
        <v>954.61426900000004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130</v>
      </c>
      <c r="B52" s="13">
        <f>VLOOKUP(A52,'ÁREA DOS MUNICÍPIOS '!$A$10:$B$101,2,FALSE)</f>
        <v>954.61426900000004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130</v>
      </c>
      <c r="B53" s="13">
        <f>VLOOKUP(A53,'ÁREA DOS MUNICÍPIOS '!$A$10:$B$101,2,FALSE)</f>
        <v>954.61426900000004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130</v>
      </c>
      <c r="B54" s="13">
        <f>VLOOKUP(A54,'ÁREA DOS MUNICÍPIOS '!$A$10:$B$101,2,FALSE)</f>
        <v>954.61426900000004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130</v>
      </c>
      <c r="B55" s="13">
        <f>VLOOKUP(A55,'ÁREA DOS MUNICÍPIOS '!$A$10:$B$101,2,FALSE)</f>
        <v>954.61426900000004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130</v>
      </c>
      <c r="B56" s="13">
        <f>VLOOKUP(A56,'ÁREA DOS MUNICÍPIOS '!$A$10:$B$101,2,FALSE)</f>
        <v>954.61426900000004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130</v>
      </c>
      <c r="B57" s="13">
        <f>VLOOKUP(A57,'ÁREA DOS MUNICÍPIOS '!$A$10:$B$101,2,FALSE)</f>
        <v>954.61426900000004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130</v>
      </c>
      <c r="B58" s="13">
        <f>VLOOKUP(A58,'ÁREA DOS MUNICÍPIOS '!$A$10:$B$101,2,FALSE)</f>
        <v>954.61426900000004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130</v>
      </c>
      <c r="B59" s="13">
        <f>VLOOKUP(A59,'ÁREA DOS MUNICÍPIOS '!$A$10:$B$101,2,FALSE)</f>
        <v>954.61426900000004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130</v>
      </c>
      <c r="B60" s="13">
        <f>VLOOKUP(A60,'ÁREA DOS MUNICÍPIOS '!$A$10:$B$101,2,FALSE)</f>
        <v>954.61426900000004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130</v>
      </c>
      <c r="B61" s="13">
        <f>VLOOKUP(A61,'ÁREA DOS MUNICÍPIOS '!$A$10:$B$101,2,FALSE)</f>
        <v>954.61426900000004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130</v>
      </c>
      <c r="B62" s="13">
        <f>VLOOKUP(A62,'ÁREA DOS MUNICÍPIOS '!$A$10:$B$101,2,FALSE)</f>
        <v>954.61426900000004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130</v>
      </c>
      <c r="B63" s="13">
        <f>VLOOKUP(A63,'ÁREA DOS MUNICÍPIOS '!$A$10:$B$101,2,FALSE)</f>
        <v>954.61426900000004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130</v>
      </c>
      <c r="B64" s="13">
        <f>VLOOKUP(A64,'ÁREA DOS MUNICÍPIOS '!$A$10:$B$101,2,FALSE)</f>
        <v>954.61426900000004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130</v>
      </c>
      <c r="B65" s="13">
        <f>VLOOKUP(A65,'ÁREA DOS MUNICÍPIOS '!$A$10:$B$101,2,FALSE)</f>
        <v>954.61426900000004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130</v>
      </c>
      <c r="B66" s="13">
        <f>VLOOKUP(A66,'ÁREA DOS MUNICÍPIOS '!$A$10:$B$101,2,FALSE)</f>
        <v>954.61426900000004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130</v>
      </c>
      <c r="B67" s="13">
        <f>VLOOKUP(A67,'ÁREA DOS MUNICÍPIOS '!$A$10:$B$101,2,FALSE)</f>
        <v>954.61426900000004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130</v>
      </c>
      <c r="B68" s="13">
        <f>VLOOKUP(A68,'ÁREA DOS MUNICÍPIOS '!$A$10:$B$101,2,FALSE)</f>
        <v>954.61426900000004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130</v>
      </c>
      <c r="B69" s="13">
        <f>VLOOKUP(A69,'ÁREA DOS MUNICÍPIOS '!$A$10:$B$101,2,FALSE)</f>
        <v>954.61426900000004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130</v>
      </c>
      <c r="B70" s="13">
        <f>VLOOKUP(A70,'ÁREA DOS MUNICÍPIOS '!$A$10:$B$101,2,FALSE)</f>
        <v>954.61426900000004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130</v>
      </c>
      <c r="B71" s="13">
        <f>VLOOKUP(A71,'ÁREA DOS MUNICÍPIOS '!$A$10:$B$101,2,FALSE)</f>
        <v>954.61426900000004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130</v>
      </c>
      <c r="B72" s="13">
        <f>VLOOKUP(A72,'ÁREA DOS MUNICÍPIOS '!$A$10:$B$101,2,FALSE)</f>
        <v>954.61426900000004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130</v>
      </c>
      <c r="B73" s="13">
        <f>VLOOKUP(A73,'ÁREA DOS MUNICÍPIOS '!$A$10:$B$101,2,FALSE)</f>
        <v>954.61426900000004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130</v>
      </c>
      <c r="B74" s="13">
        <f>VLOOKUP(A74,'ÁREA DOS MUNICÍPIOS '!$A$10:$B$101,2,FALSE)</f>
        <v>954.61426900000004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130</v>
      </c>
      <c r="B75" s="13">
        <f>VLOOKUP(A75,'ÁREA DOS MUNICÍPIOS '!$A$10:$B$101,2,FALSE)</f>
        <v>954.61426900000004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130</v>
      </c>
      <c r="B76" s="13">
        <f>VLOOKUP(A76,'ÁREA DOS MUNICÍPIOS '!$A$10:$B$101,2,FALSE)</f>
        <v>954.61426900000004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130</v>
      </c>
      <c r="B77" s="13">
        <f>VLOOKUP(A77,'ÁREA DOS MUNICÍPIOS '!$A$10:$B$101,2,FALSE)</f>
        <v>954.61426900000004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130</v>
      </c>
      <c r="B78" s="13">
        <f>VLOOKUP(A78,'ÁREA DOS MUNICÍPIOS '!$A$10:$B$101,2,FALSE)</f>
        <v>954.61426900000004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130</v>
      </c>
      <c r="B79" s="13">
        <f>VLOOKUP(A79,'ÁREA DOS MUNICÍPIOS '!$A$10:$B$101,2,FALSE)</f>
        <v>954.61426900000004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130</v>
      </c>
      <c r="B80" s="13">
        <f>VLOOKUP(A80,'ÁREA DOS MUNICÍPIOS '!$A$10:$B$101,2,FALSE)</f>
        <v>954.61426900000004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130</v>
      </c>
      <c r="B81" s="13">
        <f>VLOOKUP(A81,'ÁREA DOS MUNICÍPIOS '!$A$10:$B$101,2,FALSE)</f>
        <v>954.61426900000004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130</v>
      </c>
      <c r="B82" s="13">
        <f>VLOOKUP(A82,'ÁREA DOS MUNICÍPIOS '!$A$10:$B$101,2,FALSE)</f>
        <v>954.61426900000004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130</v>
      </c>
      <c r="B83" s="13">
        <f>VLOOKUP(A83,'ÁREA DOS MUNICÍPIOS '!$A$10:$B$101,2,FALSE)</f>
        <v>954.61426900000004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130</v>
      </c>
      <c r="B84" s="13">
        <f>VLOOKUP(A84,'ÁREA DOS MUNICÍPIOS '!$A$10:$B$101,2,FALSE)</f>
        <v>954.61426900000004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130</v>
      </c>
      <c r="B85" s="13">
        <f>VLOOKUP(A85,'ÁREA DOS MUNICÍPIOS '!$A$10:$B$101,2,FALSE)</f>
        <v>954.61426900000004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130</v>
      </c>
      <c r="B86" s="13">
        <f>VLOOKUP(A86,'ÁREA DOS MUNICÍPIOS '!$A$10:$B$101,2,FALSE)</f>
        <v>954.61426900000004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130</v>
      </c>
      <c r="B87" s="13">
        <f>VLOOKUP(A87,'ÁREA DOS MUNICÍPIOS '!$A$10:$B$101,2,FALSE)</f>
        <v>954.61426900000004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130</v>
      </c>
      <c r="B88" s="13">
        <f>VLOOKUP(A88,'ÁREA DOS MUNICÍPIOS '!$A$10:$B$101,2,FALSE)</f>
        <v>954.61426900000004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130</v>
      </c>
      <c r="B89" s="13">
        <f>VLOOKUP(A89,'ÁREA DOS MUNICÍPIOS '!$A$10:$B$101,2,FALSE)</f>
        <v>954.61426900000004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130</v>
      </c>
      <c r="B90" s="13">
        <f>VLOOKUP(A90,'ÁREA DOS MUNICÍPIOS '!$A$10:$B$101,2,FALSE)</f>
        <v>954.61426900000004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130</v>
      </c>
      <c r="B91" s="13">
        <f>VLOOKUP(A91,'ÁREA DOS MUNICÍPIOS '!$A$10:$B$101,2,FALSE)</f>
        <v>954.61426900000004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130</v>
      </c>
      <c r="B92" s="13">
        <f>VLOOKUP(A92,'ÁREA DOS MUNICÍPIOS '!$A$10:$B$101,2,FALSE)</f>
        <v>954.61426900000004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130</v>
      </c>
      <c r="B93" s="13">
        <f>VLOOKUP(A93,'ÁREA DOS MUNICÍPIOS '!$A$10:$B$101,2,FALSE)</f>
        <v>954.61426900000004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130</v>
      </c>
      <c r="B94" s="13">
        <f>VLOOKUP(A94,'ÁREA DOS MUNICÍPIOS '!$A$10:$B$101,2,FALSE)</f>
        <v>954.61426900000004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130</v>
      </c>
      <c r="B95" s="13">
        <f>VLOOKUP(A95,'ÁREA DOS MUNICÍPIOS '!$A$10:$B$101,2,FALSE)</f>
        <v>954.61426900000004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130</v>
      </c>
      <c r="B96" s="13">
        <f>VLOOKUP(A96,'ÁREA DOS MUNICÍPIOS '!$A$10:$B$101,2,FALSE)</f>
        <v>954.61426900000004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130</v>
      </c>
      <c r="B97" s="13">
        <f>VLOOKUP(A97,'ÁREA DOS MUNICÍPIOS '!$A$10:$B$101,2,FALSE)</f>
        <v>954.61426900000004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130</v>
      </c>
      <c r="B98" s="13">
        <f>VLOOKUP(A98,'ÁREA DOS MUNICÍPIOS '!$A$10:$B$101,2,FALSE)</f>
        <v>954.61426900000004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130</v>
      </c>
      <c r="B99" s="13">
        <f>VLOOKUP(A99,'ÁREA DOS MUNICÍPIOS '!$A$10:$B$101,2,FALSE)</f>
        <v>954.61426900000004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130</v>
      </c>
      <c r="B100" s="13">
        <f>VLOOKUP(A100,'ÁREA DOS MUNICÍPIOS '!$A$10:$B$101,2,FALSE)</f>
        <v>954.61426900000004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1.9064718909172964</v>
      </c>
      <c r="I1" s="18" t="s">
        <v>3</v>
      </c>
      <c r="J1" s="17">
        <f>SUM(J4:J9090)</f>
        <v>1.9064718909172964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131</v>
      </c>
      <c r="B4" s="13">
        <f>VLOOKUP(A4,'ÁREA DOS MUNICÍPIOS '!$A$10:$B$101,2,FALSE)</f>
        <v>558.11869300000001</v>
      </c>
      <c r="C4" s="37" t="s">
        <v>1027</v>
      </c>
      <c r="D4" s="74">
        <f>VLOOKUP($C4,'BASE DIBAPE'!$B$2:$H$800,2,FALSE)</f>
        <v>4433.49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1.9064718909172964</v>
      </c>
      <c r="I4" s="76" t="str">
        <f>K4</f>
        <v>MUNICIPAL</v>
      </c>
      <c r="J4" s="77">
        <f>IF(I4="Municipal",IFERROR((D4/(B4*100))*E4*F4*G4,0),0)</f>
        <v>1.9064718909172964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131</v>
      </c>
      <c r="B5" s="13">
        <f>VLOOKUP(A5,'ÁREA DOS MUNICÍPIOS '!$A$10:$B$101,2,FALSE)</f>
        <v>558.11869300000001</v>
      </c>
      <c r="C5" s="37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131</v>
      </c>
      <c r="B6" s="13">
        <f>VLOOKUP(A6,'ÁREA DOS MUNICÍPIOS '!$A$10:$B$101,2,FALSE)</f>
        <v>558.11869300000001</v>
      </c>
      <c r="C6" s="37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131</v>
      </c>
      <c r="B7" s="13">
        <f>VLOOKUP(A7,'ÁREA DOS MUNICÍPIOS '!$A$10:$B$101,2,FALSE)</f>
        <v>558.11869300000001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131</v>
      </c>
      <c r="B8" s="13">
        <f>VLOOKUP(A8,'ÁREA DOS MUNICÍPIOS '!$A$10:$B$101,2,FALSE)</f>
        <v>558.11869300000001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131</v>
      </c>
      <c r="B9" s="13">
        <f>VLOOKUP(A9,'ÁREA DOS MUNICÍPIOS '!$A$10:$B$101,2,FALSE)</f>
        <v>558.11869300000001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131</v>
      </c>
      <c r="B10" s="13">
        <f>VLOOKUP(A10,'ÁREA DOS MUNICÍPIOS '!$A$10:$B$101,2,FALSE)</f>
        <v>558.11869300000001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131</v>
      </c>
      <c r="B11" s="13">
        <f>VLOOKUP(A11,'ÁREA DOS MUNICÍPIOS '!$A$10:$B$101,2,FALSE)</f>
        <v>558.11869300000001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131</v>
      </c>
      <c r="B12" s="13">
        <f>VLOOKUP(A12,'ÁREA DOS MUNICÍPIOS '!$A$10:$B$101,2,FALSE)</f>
        <v>558.11869300000001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131</v>
      </c>
      <c r="B13" s="13">
        <f>VLOOKUP(A13,'ÁREA DOS MUNICÍPIOS '!$A$10:$B$101,2,FALSE)</f>
        <v>558.11869300000001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131</v>
      </c>
      <c r="B14" s="13">
        <f>VLOOKUP(A14,'ÁREA DOS MUNICÍPIOS '!$A$10:$B$101,2,FALSE)</f>
        <v>558.11869300000001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131</v>
      </c>
      <c r="B15" s="13">
        <f>VLOOKUP(A15,'ÁREA DOS MUNICÍPIOS '!$A$10:$B$101,2,FALSE)</f>
        <v>558.11869300000001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131</v>
      </c>
      <c r="B16" s="13">
        <f>VLOOKUP(A16,'ÁREA DOS MUNICÍPIOS '!$A$10:$B$101,2,FALSE)</f>
        <v>558.11869300000001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131</v>
      </c>
      <c r="B17" s="13">
        <f>VLOOKUP(A17,'ÁREA DOS MUNICÍPIOS '!$A$10:$B$101,2,FALSE)</f>
        <v>558.11869300000001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131</v>
      </c>
      <c r="B18" s="13">
        <f>VLOOKUP(A18,'ÁREA DOS MUNICÍPIOS '!$A$10:$B$101,2,FALSE)</f>
        <v>558.11869300000001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131</v>
      </c>
      <c r="B19" s="13">
        <f>VLOOKUP(A19,'ÁREA DOS MUNICÍPIOS '!$A$10:$B$101,2,FALSE)</f>
        <v>558.11869300000001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131</v>
      </c>
      <c r="B20" s="13">
        <f>VLOOKUP(A20,'ÁREA DOS MUNICÍPIOS '!$A$10:$B$101,2,FALSE)</f>
        <v>558.11869300000001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131</v>
      </c>
      <c r="B21" s="13">
        <f>VLOOKUP(A21,'ÁREA DOS MUNICÍPIOS '!$A$10:$B$101,2,FALSE)</f>
        <v>558.11869300000001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131</v>
      </c>
      <c r="B22" s="13">
        <f>VLOOKUP(A22,'ÁREA DOS MUNICÍPIOS '!$A$10:$B$101,2,FALSE)</f>
        <v>558.11869300000001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131</v>
      </c>
      <c r="B23" s="13">
        <f>VLOOKUP(A23,'ÁREA DOS MUNICÍPIOS '!$A$10:$B$101,2,FALSE)</f>
        <v>558.11869300000001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131</v>
      </c>
      <c r="B24" s="13">
        <f>VLOOKUP(A24,'ÁREA DOS MUNICÍPIOS '!$A$10:$B$101,2,FALSE)</f>
        <v>558.11869300000001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131</v>
      </c>
      <c r="B25" s="13">
        <f>VLOOKUP(A25,'ÁREA DOS MUNICÍPIOS '!$A$10:$B$101,2,FALSE)</f>
        <v>558.11869300000001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131</v>
      </c>
      <c r="B26" s="13">
        <f>VLOOKUP(A26,'ÁREA DOS MUNICÍPIOS '!$A$10:$B$101,2,FALSE)</f>
        <v>558.11869300000001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131</v>
      </c>
      <c r="B27" s="13">
        <f>VLOOKUP(A27,'ÁREA DOS MUNICÍPIOS '!$A$10:$B$101,2,FALSE)</f>
        <v>558.11869300000001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131</v>
      </c>
      <c r="B28" s="13">
        <f>VLOOKUP(A28,'ÁREA DOS MUNICÍPIOS '!$A$10:$B$101,2,FALSE)</f>
        <v>558.11869300000001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131</v>
      </c>
      <c r="B29" s="13">
        <f>VLOOKUP(A29,'ÁREA DOS MUNICÍPIOS '!$A$10:$B$101,2,FALSE)</f>
        <v>558.11869300000001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131</v>
      </c>
      <c r="B30" s="13">
        <f>VLOOKUP(A30,'ÁREA DOS MUNICÍPIOS '!$A$10:$B$101,2,FALSE)</f>
        <v>558.11869300000001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131</v>
      </c>
      <c r="B31" s="13">
        <f>VLOOKUP(A31,'ÁREA DOS MUNICÍPIOS '!$A$10:$B$101,2,FALSE)</f>
        <v>558.11869300000001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131</v>
      </c>
      <c r="B32" s="13">
        <f>VLOOKUP(A32,'ÁREA DOS MUNICÍPIOS '!$A$10:$B$101,2,FALSE)</f>
        <v>558.11869300000001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131</v>
      </c>
      <c r="B33" s="13">
        <f>VLOOKUP(A33,'ÁREA DOS MUNICÍPIOS '!$A$10:$B$101,2,FALSE)</f>
        <v>558.11869300000001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131</v>
      </c>
      <c r="B34" s="13">
        <f>VLOOKUP(A34,'ÁREA DOS MUNICÍPIOS '!$A$10:$B$101,2,FALSE)</f>
        <v>558.11869300000001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131</v>
      </c>
      <c r="B35" s="13">
        <f>VLOOKUP(A35,'ÁREA DOS MUNICÍPIOS '!$A$10:$B$101,2,FALSE)</f>
        <v>558.11869300000001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131</v>
      </c>
      <c r="B36" s="13">
        <f>VLOOKUP(A36,'ÁREA DOS MUNICÍPIOS '!$A$10:$B$101,2,FALSE)</f>
        <v>558.11869300000001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131</v>
      </c>
      <c r="B37" s="13">
        <f>VLOOKUP(A37,'ÁREA DOS MUNICÍPIOS '!$A$10:$B$101,2,FALSE)</f>
        <v>558.11869300000001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131</v>
      </c>
      <c r="B38" s="13">
        <f>VLOOKUP(A38,'ÁREA DOS MUNICÍPIOS '!$A$10:$B$101,2,FALSE)</f>
        <v>558.11869300000001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131</v>
      </c>
      <c r="B39" s="13">
        <f>VLOOKUP(A39,'ÁREA DOS MUNICÍPIOS '!$A$10:$B$101,2,FALSE)</f>
        <v>558.11869300000001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131</v>
      </c>
      <c r="B40" s="13">
        <f>VLOOKUP(A40,'ÁREA DOS MUNICÍPIOS '!$A$10:$B$101,2,FALSE)</f>
        <v>558.11869300000001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131</v>
      </c>
      <c r="B41" s="13">
        <f>VLOOKUP(A41,'ÁREA DOS MUNICÍPIOS '!$A$10:$B$101,2,FALSE)</f>
        <v>558.11869300000001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131</v>
      </c>
      <c r="B42" s="13">
        <f>VLOOKUP(A42,'ÁREA DOS MUNICÍPIOS '!$A$10:$B$101,2,FALSE)</f>
        <v>558.11869300000001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131</v>
      </c>
      <c r="B43" s="13">
        <f>VLOOKUP(A43,'ÁREA DOS MUNICÍPIOS '!$A$10:$B$101,2,FALSE)</f>
        <v>558.11869300000001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131</v>
      </c>
      <c r="B44" s="13">
        <f>VLOOKUP(A44,'ÁREA DOS MUNICÍPIOS '!$A$10:$B$101,2,FALSE)</f>
        <v>558.11869300000001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131</v>
      </c>
      <c r="B45" s="13">
        <f>VLOOKUP(A45,'ÁREA DOS MUNICÍPIOS '!$A$10:$B$101,2,FALSE)</f>
        <v>558.11869300000001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131</v>
      </c>
      <c r="B46" s="13">
        <f>VLOOKUP(A46,'ÁREA DOS MUNICÍPIOS '!$A$10:$B$101,2,FALSE)</f>
        <v>558.11869300000001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131</v>
      </c>
      <c r="B47" s="13">
        <f>VLOOKUP(A47,'ÁREA DOS MUNICÍPIOS '!$A$10:$B$101,2,FALSE)</f>
        <v>558.11869300000001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131</v>
      </c>
      <c r="B48" s="13">
        <f>VLOOKUP(A48,'ÁREA DOS MUNICÍPIOS '!$A$10:$B$101,2,FALSE)</f>
        <v>558.11869300000001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131</v>
      </c>
      <c r="B49" s="13">
        <f>VLOOKUP(A49,'ÁREA DOS MUNICÍPIOS '!$A$10:$B$101,2,FALSE)</f>
        <v>558.11869300000001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131</v>
      </c>
      <c r="B50" s="13">
        <f>VLOOKUP(A50,'ÁREA DOS MUNICÍPIOS '!$A$10:$B$101,2,FALSE)</f>
        <v>558.11869300000001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131</v>
      </c>
      <c r="B51" s="13">
        <f>VLOOKUP(A51,'ÁREA DOS MUNICÍPIOS '!$A$10:$B$101,2,FALSE)</f>
        <v>558.11869300000001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131</v>
      </c>
      <c r="B52" s="13">
        <f>VLOOKUP(A52,'ÁREA DOS MUNICÍPIOS '!$A$10:$B$101,2,FALSE)</f>
        <v>558.11869300000001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131</v>
      </c>
      <c r="B53" s="13">
        <f>VLOOKUP(A53,'ÁREA DOS MUNICÍPIOS '!$A$10:$B$101,2,FALSE)</f>
        <v>558.11869300000001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131</v>
      </c>
      <c r="B54" s="13">
        <f>VLOOKUP(A54,'ÁREA DOS MUNICÍPIOS '!$A$10:$B$101,2,FALSE)</f>
        <v>558.11869300000001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131</v>
      </c>
      <c r="B55" s="13">
        <f>VLOOKUP(A55,'ÁREA DOS MUNICÍPIOS '!$A$10:$B$101,2,FALSE)</f>
        <v>558.11869300000001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131</v>
      </c>
      <c r="B56" s="13">
        <f>VLOOKUP(A56,'ÁREA DOS MUNICÍPIOS '!$A$10:$B$101,2,FALSE)</f>
        <v>558.11869300000001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131</v>
      </c>
      <c r="B57" s="13">
        <f>VLOOKUP(A57,'ÁREA DOS MUNICÍPIOS '!$A$10:$B$101,2,FALSE)</f>
        <v>558.11869300000001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131</v>
      </c>
      <c r="B58" s="13">
        <f>VLOOKUP(A58,'ÁREA DOS MUNICÍPIOS '!$A$10:$B$101,2,FALSE)</f>
        <v>558.11869300000001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131</v>
      </c>
      <c r="B59" s="13">
        <f>VLOOKUP(A59,'ÁREA DOS MUNICÍPIOS '!$A$10:$B$101,2,FALSE)</f>
        <v>558.11869300000001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131</v>
      </c>
      <c r="B60" s="13">
        <f>VLOOKUP(A60,'ÁREA DOS MUNICÍPIOS '!$A$10:$B$101,2,FALSE)</f>
        <v>558.11869300000001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131</v>
      </c>
      <c r="B61" s="13">
        <f>VLOOKUP(A61,'ÁREA DOS MUNICÍPIOS '!$A$10:$B$101,2,FALSE)</f>
        <v>558.11869300000001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131</v>
      </c>
      <c r="B62" s="13">
        <f>VLOOKUP(A62,'ÁREA DOS MUNICÍPIOS '!$A$10:$B$101,2,FALSE)</f>
        <v>558.11869300000001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131</v>
      </c>
      <c r="B63" s="13">
        <f>VLOOKUP(A63,'ÁREA DOS MUNICÍPIOS '!$A$10:$B$101,2,FALSE)</f>
        <v>558.11869300000001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131</v>
      </c>
      <c r="B64" s="13">
        <f>VLOOKUP(A64,'ÁREA DOS MUNICÍPIOS '!$A$10:$B$101,2,FALSE)</f>
        <v>558.11869300000001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131</v>
      </c>
      <c r="B65" s="13">
        <f>VLOOKUP(A65,'ÁREA DOS MUNICÍPIOS '!$A$10:$B$101,2,FALSE)</f>
        <v>558.11869300000001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131</v>
      </c>
      <c r="B66" s="13">
        <f>VLOOKUP(A66,'ÁREA DOS MUNICÍPIOS '!$A$10:$B$101,2,FALSE)</f>
        <v>558.11869300000001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131</v>
      </c>
      <c r="B67" s="13">
        <f>VLOOKUP(A67,'ÁREA DOS MUNICÍPIOS '!$A$10:$B$101,2,FALSE)</f>
        <v>558.11869300000001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131</v>
      </c>
      <c r="B68" s="13">
        <f>VLOOKUP(A68,'ÁREA DOS MUNICÍPIOS '!$A$10:$B$101,2,FALSE)</f>
        <v>558.11869300000001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131</v>
      </c>
      <c r="B69" s="13">
        <f>VLOOKUP(A69,'ÁREA DOS MUNICÍPIOS '!$A$10:$B$101,2,FALSE)</f>
        <v>558.11869300000001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131</v>
      </c>
      <c r="B70" s="13">
        <f>VLOOKUP(A70,'ÁREA DOS MUNICÍPIOS '!$A$10:$B$101,2,FALSE)</f>
        <v>558.11869300000001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131</v>
      </c>
      <c r="B71" s="13">
        <f>VLOOKUP(A71,'ÁREA DOS MUNICÍPIOS '!$A$10:$B$101,2,FALSE)</f>
        <v>558.11869300000001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131</v>
      </c>
      <c r="B72" s="13">
        <f>VLOOKUP(A72,'ÁREA DOS MUNICÍPIOS '!$A$10:$B$101,2,FALSE)</f>
        <v>558.11869300000001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131</v>
      </c>
      <c r="B73" s="13">
        <f>VLOOKUP(A73,'ÁREA DOS MUNICÍPIOS '!$A$10:$B$101,2,FALSE)</f>
        <v>558.11869300000001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131</v>
      </c>
      <c r="B74" s="13">
        <f>VLOOKUP(A74,'ÁREA DOS MUNICÍPIOS '!$A$10:$B$101,2,FALSE)</f>
        <v>558.11869300000001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131</v>
      </c>
      <c r="B75" s="13">
        <f>VLOOKUP(A75,'ÁREA DOS MUNICÍPIOS '!$A$10:$B$101,2,FALSE)</f>
        <v>558.11869300000001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131</v>
      </c>
      <c r="B76" s="13">
        <f>VLOOKUP(A76,'ÁREA DOS MUNICÍPIOS '!$A$10:$B$101,2,FALSE)</f>
        <v>558.11869300000001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131</v>
      </c>
      <c r="B77" s="13">
        <f>VLOOKUP(A77,'ÁREA DOS MUNICÍPIOS '!$A$10:$B$101,2,FALSE)</f>
        <v>558.11869300000001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131</v>
      </c>
      <c r="B78" s="13">
        <f>VLOOKUP(A78,'ÁREA DOS MUNICÍPIOS '!$A$10:$B$101,2,FALSE)</f>
        <v>558.11869300000001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131</v>
      </c>
      <c r="B79" s="13">
        <f>VLOOKUP(A79,'ÁREA DOS MUNICÍPIOS '!$A$10:$B$101,2,FALSE)</f>
        <v>558.11869300000001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131</v>
      </c>
      <c r="B80" s="13">
        <f>VLOOKUP(A80,'ÁREA DOS MUNICÍPIOS '!$A$10:$B$101,2,FALSE)</f>
        <v>558.11869300000001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131</v>
      </c>
      <c r="B81" s="13">
        <f>VLOOKUP(A81,'ÁREA DOS MUNICÍPIOS '!$A$10:$B$101,2,FALSE)</f>
        <v>558.11869300000001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131</v>
      </c>
      <c r="B82" s="13">
        <f>VLOOKUP(A82,'ÁREA DOS MUNICÍPIOS '!$A$10:$B$101,2,FALSE)</f>
        <v>558.11869300000001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131</v>
      </c>
      <c r="B83" s="13">
        <f>VLOOKUP(A83,'ÁREA DOS MUNICÍPIOS '!$A$10:$B$101,2,FALSE)</f>
        <v>558.11869300000001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131</v>
      </c>
      <c r="B84" s="13">
        <f>VLOOKUP(A84,'ÁREA DOS MUNICÍPIOS '!$A$10:$B$101,2,FALSE)</f>
        <v>558.11869300000001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131</v>
      </c>
      <c r="B85" s="13">
        <f>VLOOKUP(A85,'ÁREA DOS MUNICÍPIOS '!$A$10:$B$101,2,FALSE)</f>
        <v>558.11869300000001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131</v>
      </c>
      <c r="B86" s="13">
        <f>VLOOKUP(A86,'ÁREA DOS MUNICÍPIOS '!$A$10:$B$101,2,FALSE)</f>
        <v>558.11869300000001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131</v>
      </c>
      <c r="B87" s="13">
        <f>VLOOKUP(A87,'ÁREA DOS MUNICÍPIOS '!$A$10:$B$101,2,FALSE)</f>
        <v>558.11869300000001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131</v>
      </c>
      <c r="B88" s="13">
        <f>VLOOKUP(A88,'ÁREA DOS MUNICÍPIOS '!$A$10:$B$101,2,FALSE)</f>
        <v>558.11869300000001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131</v>
      </c>
      <c r="B89" s="13">
        <f>VLOOKUP(A89,'ÁREA DOS MUNICÍPIOS '!$A$10:$B$101,2,FALSE)</f>
        <v>558.11869300000001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131</v>
      </c>
      <c r="B90" s="13">
        <f>VLOOKUP(A90,'ÁREA DOS MUNICÍPIOS '!$A$10:$B$101,2,FALSE)</f>
        <v>558.11869300000001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131</v>
      </c>
      <c r="B91" s="13">
        <f>VLOOKUP(A91,'ÁREA DOS MUNICÍPIOS '!$A$10:$B$101,2,FALSE)</f>
        <v>558.11869300000001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131</v>
      </c>
      <c r="B92" s="13">
        <f>VLOOKUP(A92,'ÁREA DOS MUNICÍPIOS '!$A$10:$B$101,2,FALSE)</f>
        <v>558.11869300000001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131</v>
      </c>
      <c r="B93" s="13">
        <f>VLOOKUP(A93,'ÁREA DOS MUNICÍPIOS '!$A$10:$B$101,2,FALSE)</f>
        <v>558.11869300000001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131</v>
      </c>
      <c r="B94" s="13">
        <f>VLOOKUP(A94,'ÁREA DOS MUNICÍPIOS '!$A$10:$B$101,2,FALSE)</f>
        <v>558.11869300000001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131</v>
      </c>
      <c r="B95" s="13">
        <f>VLOOKUP(A95,'ÁREA DOS MUNICÍPIOS '!$A$10:$B$101,2,FALSE)</f>
        <v>558.11869300000001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131</v>
      </c>
      <c r="B96" s="13">
        <f>VLOOKUP(A96,'ÁREA DOS MUNICÍPIOS '!$A$10:$B$101,2,FALSE)</f>
        <v>558.11869300000001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131</v>
      </c>
      <c r="B97" s="13">
        <f>VLOOKUP(A97,'ÁREA DOS MUNICÍPIOS '!$A$10:$B$101,2,FALSE)</f>
        <v>558.11869300000001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131</v>
      </c>
      <c r="B98" s="13">
        <f>VLOOKUP(A98,'ÁREA DOS MUNICÍPIOS '!$A$10:$B$101,2,FALSE)</f>
        <v>558.11869300000001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131</v>
      </c>
      <c r="B99" s="13">
        <f>VLOOKUP(A99,'ÁREA DOS MUNICÍPIOS '!$A$10:$B$101,2,FALSE)</f>
        <v>558.11869300000001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131</v>
      </c>
      <c r="B100" s="13">
        <f>VLOOKUP(A100,'ÁREA DOS MUNICÍPIOS '!$A$10:$B$101,2,FALSE)</f>
        <v>558.11869300000001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9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4.28515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1.2322011619805389</v>
      </c>
      <c r="I1" s="18" t="s">
        <v>3</v>
      </c>
      <c r="J1" s="17">
        <f>SUM(J4:J9090)</f>
        <v>3.5861959052772403E-2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132</v>
      </c>
      <c r="B4" s="13">
        <f>VLOOKUP(A4,'ÁREA DOS MUNICÍPIOS '!$A$10:$B$101,2,FALSE)</f>
        <v>4032.7412060000001</v>
      </c>
      <c r="C4" s="37" t="s">
        <v>461</v>
      </c>
      <c r="D4" s="74">
        <f>VLOOKUP($C4,'BASE DIBAPE'!$B$2:$H$800,2,FALSE)</f>
        <v>156.12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1.5485248571638693E-3</v>
      </c>
      <c r="I4" s="76" t="str">
        <f>K4</f>
        <v>MUNICIPAL</v>
      </c>
      <c r="J4" s="77">
        <f>IF(I4="Municipal",IFERROR((D4/(B4*100))*E4*F4*G4,0),0)</f>
        <v>1.5485248571638693E-3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132</v>
      </c>
      <c r="B5" s="13">
        <f>VLOOKUP(A5,'ÁREA DOS MUNICÍPIOS '!$A$10:$B$101,2,FALSE)</f>
        <v>4032.7412060000001</v>
      </c>
      <c r="C5" s="37" t="s">
        <v>1374</v>
      </c>
      <c r="D5" s="74">
        <f>VLOOKUP($C5,'BASE DIBAPE'!$B$2:$H$800,2,FALSE)</f>
        <v>2840.26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2.8172003656214781E-2</v>
      </c>
      <c r="I5" s="76" t="str">
        <f t="shared" ref="I5:I9" si="1">K5</f>
        <v>MUNICIPAL</v>
      </c>
      <c r="J5" s="77">
        <f t="shared" ref="J5:J68" si="2">IF(I5="Municipal",IFERROR((D5/(B5*100))*E5*F5*G5,0),0)</f>
        <v>2.8172003656214781E-2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132</v>
      </c>
      <c r="B6" s="13">
        <f>VLOOKUP(A6,'ÁREA DOS MUNICÍPIOS '!$A$10:$B$101,2,FALSE)</f>
        <v>4032.7412060000001</v>
      </c>
      <c r="C6" s="37" t="s">
        <v>1375</v>
      </c>
      <c r="D6" s="74">
        <f>VLOOKUP($C6,'BASE DIBAPE'!$B$2:$H$800,2,FALSE)</f>
        <v>619.16999999999996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6.1414305393937534E-3</v>
      </c>
      <c r="I6" s="76" t="str">
        <f t="shared" si="1"/>
        <v>MUNICIPAL</v>
      </c>
      <c r="J6" s="77">
        <f t="shared" si="2"/>
        <v>6.1414305393937534E-3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132</v>
      </c>
      <c r="B7" s="13">
        <f>VLOOKUP(A7,'ÁREA DOS MUNICÍPIOS '!$A$10:$B$101,2,FALSE)</f>
        <v>4032.7412060000001</v>
      </c>
      <c r="C7" s="38" t="s">
        <v>1378</v>
      </c>
      <c r="D7" s="74">
        <f>VLOOKUP($C7,'BASE DIBAPE'!$B$2:$H$800,2,FALSE)</f>
        <v>0</v>
      </c>
      <c r="E7" s="74">
        <f>VLOOKUP($C7,'BASE DIBAPE'!$B$2:$H$800,3,FALSE)</f>
        <v>4</v>
      </c>
      <c r="F7" s="74">
        <f>VLOOKUP($C7,'BASE DIBAPE'!$B$2:$H$800,4,FALSE)</f>
        <v>0</v>
      </c>
      <c r="G7" s="74">
        <f>VLOOKUP($C7,'BASE DIBAPE'!$B$2:$H$800,5,FALSE)</f>
        <v>1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132</v>
      </c>
      <c r="B8" s="13">
        <f>VLOOKUP(A8,'ÁREA DOS MUNICÍPIOS '!$A$10:$B$101,2,FALSE)</f>
        <v>4032.7412060000001</v>
      </c>
      <c r="C8" s="38" t="s">
        <v>1376</v>
      </c>
      <c r="D8" s="74">
        <f>VLOOKUP($C8,'BASE DIBAPE'!$B$2:$H$800,2,FALSE)</f>
        <v>13017.98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1.0329831217044378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132</v>
      </c>
      <c r="B9" s="13">
        <f>VLOOKUP(A9,'ÁREA DOS MUNICÍPIOS '!$A$10:$B$101,2,FALSE)</f>
        <v>4032.7412060000001</v>
      </c>
      <c r="C9" s="39" t="s">
        <v>1377</v>
      </c>
      <c r="D9" s="74">
        <f>VLOOKUP($C9,'BASE DIBAPE'!$B$2:$H$800,2,FALSE)</f>
        <v>8234.66</v>
      </c>
      <c r="E9" s="74">
        <f>VLOOKUP($C9,'BASE DIBAPE'!$B$2:$H$800,3,FALSE)</f>
        <v>4</v>
      </c>
      <c r="F9" s="74">
        <f>VLOOKUP($C9,'BASE DIBAPE'!$B$2:$H$800,4,FALSE)</f>
        <v>1</v>
      </c>
      <c r="G9" s="74">
        <f>VLOOKUP($C9,'BASE DIBAPE'!$B$2:$H$800,5,FALSE)</f>
        <v>2</v>
      </c>
      <c r="H9" s="75">
        <f t="shared" si="0"/>
        <v>0.16335608122332856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132</v>
      </c>
      <c r="B10" s="13">
        <f>VLOOKUP(A10,'ÁREA DOS MUNICÍPIOS '!$A$10:$B$101,2,FALSE)</f>
        <v>4032.7412060000001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132</v>
      </c>
      <c r="B11" s="13">
        <f>VLOOKUP(A11,'ÁREA DOS MUNICÍPIOS '!$A$10:$B$101,2,FALSE)</f>
        <v>4032.7412060000001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132</v>
      </c>
      <c r="B12" s="13">
        <f>VLOOKUP(A12,'ÁREA DOS MUNICÍPIOS '!$A$10:$B$101,2,FALSE)</f>
        <v>4032.7412060000001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132</v>
      </c>
      <c r="B13" s="13">
        <f>VLOOKUP(A13,'ÁREA DOS MUNICÍPIOS '!$A$10:$B$101,2,FALSE)</f>
        <v>4032.7412060000001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132</v>
      </c>
      <c r="B14" s="13">
        <f>VLOOKUP(A14,'ÁREA DOS MUNICÍPIOS '!$A$10:$B$101,2,FALSE)</f>
        <v>4032.7412060000001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132</v>
      </c>
      <c r="B15" s="13">
        <f>VLOOKUP(A15,'ÁREA DOS MUNICÍPIOS '!$A$10:$B$101,2,FALSE)</f>
        <v>4032.7412060000001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132</v>
      </c>
      <c r="B16" s="13">
        <f>VLOOKUP(A16,'ÁREA DOS MUNICÍPIOS '!$A$10:$B$101,2,FALSE)</f>
        <v>4032.7412060000001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132</v>
      </c>
      <c r="B17" s="13">
        <f>VLOOKUP(A17,'ÁREA DOS MUNICÍPIOS '!$A$10:$B$101,2,FALSE)</f>
        <v>4032.7412060000001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132</v>
      </c>
      <c r="B18" s="13">
        <f>VLOOKUP(A18,'ÁREA DOS MUNICÍPIOS '!$A$10:$B$101,2,FALSE)</f>
        <v>4032.7412060000001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132</v>
      </c>
      <c r="B19" s="13">
        <f>VLOOKUP(A19,'ÁREA DOS MUNICÍPIOS '!$A$10:$B$101,2,FALSE)</f>
        <v>4032.7412060000001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132</v>
      </c>
      <c r="B20" s="13">
        <f>VLOOKUP(A20,'ÁREA DOS MUNICÍPIOS '!$A$10:$B$101,2,FALSE)</f>
        <v>4032.7412060000001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132</v>
      </c>
      <c r="B21" s="13">
        <f>VLOOKUP(A21,'ÁREA DOS MUNICÍPIOS '!$A$10:$B$101,2,FALSE)</f>
        <v>4032.7412060000001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132</v>
      </c>
      <c r="B22" s="13">
        <f>VLOOKUP(A22,'ÁREA DOS MUNICÍPIOS '!$A$10:$B$101,2,FALSE)</f>
        <v>4032.7412060000001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132</v>
      </c>
      <c r="B23" s="13">
        <f>VLOOKUP(A23,'ÁREA DOS MUNICÍPIOS '!$A$10:$B$101,2,FALSE)</f>
        <v>4032.7412060000001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132</v>
      </c>
      <c r="B24" s="13">
        <f>VLOOKUP(A24,'ÁREA DOS MUNICÍPIOS '!$A$10:$B$101,2,FALSE)</f>
        <v>4032.7412060000001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132</v>
      </c>
      <c r="B25" s="13">
        <f>VLOOKUP(A25,'ÁREA DOS MUNICÍPIOS '!$A$10:$B$101,2,FALSE)</f>
        <v>4032.7412060000001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132</v>
      </c>
      <c r="B26" s="13">
        <f>VLOOKUP(A26,'ÁREA DOS MUNICÍPIOS '!$A$10:$B$101,2,FALSE)</f>
        <v>4032.7412060000001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132</v>
      </c>
      <c r="B27" s="13">
        <f>VLOOKUP(A27,'ÁREA DOS MUNICÍPIOS '!$A$10:$B$101,2,FALSE)</f>
        <v>4032.7412060000001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132</v>
      </c>
      <c r="B28" s="13">
        <f>VLOOKUP(A28,'ÁREA DOS MUNICÍPIOS '!$A$10:$B$101,2,FALSE)</f>
        <v>4032.7412060000001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132</v>
      </c>
      <c r="B29" s="13">
        <f>VLOOKUP(A29,'ÁREA DOS MUNICÍPIOS '!$A$10:$B$101,2,FALSE)</f>
        <v>4032.7412060000001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132</v>
      </c>
      <c r="B30" s="13">
        <f>VLOOKUP(A30,'ÁREA DOS MUNICÍPIOS '!$A$10:$B$101,2,FALSE)</f>
        <v>4032.7412060000001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132</v>
      </c>
      <c r="B31" s="13">
        <f>VLOOKUP(A31,'ÁREA DOS MUNICÍPIOS '!$A$10:$B$101,2,FALSE)</f>
        <v>4032.7412060000001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132</v>
      </c>
      <c r="B32" s="13">
        <f>VLOOKUP(A32,'ÁREA DOS MUNICÍPIOS '!$A$10:$B$101,2,FALSE)</f>
        <v>4032.7412060000001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132</v>
      </c>
      <c r="B33" s="13">
        <f>VLOOKUP(A33,'ÁREA DOS MUNICÍPIOS '!$A$10:$B$101,2,FALSE)</f>
        <v>4032.7412060000001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132</v>
      </c>
      <c r="B34" s="13">
        <f>VLOOKUP(A34,'ÁREA DOS MUNICÍPIOS '!$A$10:$B$101,2,FALSE)</f>
        <v>4032.7412060000001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132</v>
      </c>
      <c r="B35" s="13">
        <f>VLOOKUP(A35,'ÁREA DOS MUNICÍPIOS '!$A$10:$B$101,2,FALSE)</f>
        <v>4032.7412060000001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132</v>
      </c>
      <c r="B36" s="13">
        <f>VLOOKUP(A36,'ÁREA DOS MUNICÍPIOS '!$A$10:$B$101,2,FALSE)</f>
        <v>4032.7412060000001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132</v>
      </c>
      <c r="B37" s="13">
        <f>VLOOKUP(A37,'ÁREA DOS MUNICÍPIOS '!$A$10:$B$101,2,FALSE)</f>
        <v>4032.7412060000001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132</v>
      </c>
      <c r="B38" s="13">
        <f>VLOOKUP(A38,'ÁREA DOS MUNICÍPIOS '!$A$10:$B$101,2,FALSE)</f>
        <v>4032.7412060000001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132</v>
      </c>
      <c r="B39" s="13">
        <f>VLOOKUP(A39,'ÁREA DOS MUNICÍPIOS '!$A$10:$B$101,2,FALSE)</f>
        <v>4032.7412060000001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132</v>
      </c>
      <c r="B40" s="13">
        <f>VLOOKUP(A40,'ÁREA DOS MUNICÍPIOS '!$A$10:$B$101,2,FALSE)</f>
        <v>4032.7412060000001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132</v>
      </c>
      <c r="B41" s="13">
        <f>VLOOKUP(A41,'ÁREA DOS MUNICÍPIOS '!$A$10:$B$101,2,FALSE)</f>
        <v>4032.7412060000001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132</v>
      </c>
      <c r="B42" s="13">
        <f>VLOOKUP(A42,'ÁREA DOS MUNICÍPIOS '!$A$10:$B$101,2,FALSE)</f>
        <v>4032.7412060000001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132</v>
      </c>
      <c r="B43" s="13">
        <f>VLOOKUP(A43,'ÁREA DOS MUNICÍPIOS '!$A$10:$B$101,2,FALSE)</f>
        <v>4032.7412060000001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132</v>
      </c>
      <c r="B44" s="13">
        <f>VLOOKUP(A44,'ÁREA DOS MUNICÍPIOS '!$A$10:$B$101,2,FALSE)</f>
        <v>4032.7412060000001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132</v>
      </c>
      <c r="B45" s="13">
        <f>VLOOKUP(A45,'ÁREA DOS MUNICÍPIOS '!$A$10:$B$101,2,FALSE)</f>
        <v>4032.7412060000001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132</v>
      </c>
      <c r="B46" s="13">
        <f>VLOOKUP(A46,'ÁREA DOS MUNICÍPIOS '!$A$10:$B$101,2,FALSE)</f>
        <v>4032.7412060000001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132</v>
      </c>
      <c r="B47" s="13">
        <f>VLOOKUP(A47,'ÁREA DOS MUNICÍPIOS '!$A$10:$B$101,2,FALSE)</f>
        <v>4032.7412060000001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132</v>
      </c>
      <c r="B48" s="13">
        <f>VLOOKUP(A48,'ÁREA DOS MUNICÍPIOS '!$A$10:$B$101,2,FALSE)</f>
        <v>4032.7412060000001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132</v>
      </c>
      <c r="B49" s="13">
        <f>VLOOKUP(A49,'ÁREA DOS MUNICÍPIOS '!$A$10:$B$101,2,FALSE)</f>
        <v>4032.7412060000001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132</v>
      </c>
      <c r="B50" s="13">
        <f>VLOOKUP(A50,'ÁREA DOS MUNICÍPIOS '!$A$10:$B$101,2,FALSE)</f>
        <v>4032.7412060000001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132</v>
      </c>
      <c r="B51" s="13">
        <f>VLOOKUP(A51,'ÁREA DOS MUNICÍPIOS '!$A$10:$B$101,2,FALSE)</f>
        <v>4032.7412060000001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132</v>
      </c>
      <c r="B52" s="13">
        <f>VLOOKUP(A52,'ÁREA DOS MUNICÍPIOS '!$A$10:$B$101,2,FALSE)</f>
        <v>4032.7412060000001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132</v>
      </c>
      <c r="B53" s="13">
        <f>VLOOKUP(A53,'ÁREA DOS MUNICÍPIOS '!$A$10:$B$101,2,FALSE)</f>
        <v>4032.7412060000001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132</v>
      </c>
      <c r="B54" s="13">
        <f>VLOOKUP(A54,'ÁREA DOS MUNICÍPIOS '!$A$10:$B$101,2,FALSE)</f>
        <v>4032.7412060000001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132</v>
      </c>
      <c r="B55" s="13">
        <f>VLOOKUP(A55,'ÁREA DOS MUNICÍPIOS '!$A$10:$B$101,2,FALSE)</f>
        <v>4032.7412060000001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132</v>
      </c>
      <c r="B56" s="13">
        <f>VLOOKUP(A56,'ÁREA DOS MUNICÍPIOS '!$A$10:$B$101,2,FALSE)</f>
        <v>4032.7412060000001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132</v>
      </c>
      <c r="B57" s="13">
        <f>VLOOKUP(A57,'ÁREA DOS MUNICÍPIOS '!$A$10:$B$101,2,FALSE)</f>
        <v>4032.7412060000001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132</v>
      </c>
      <c r="B58" s="13">
        <f>VLOOKUP(A58,'ÁREA DOS MUNICÍPIOS '!$A$10:$B$101,2,FALSE)</f>
        <v>4032.7412060000001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132</v>
      </c>
      <c r="B59" s="13">
        <f>VLOOKUP(A59,'ÁREA DOS MUNICÍPIOS '!$A$10:$B$101,2,FALSE)</f>
        <v>4032.7412060000001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132</v>
      </c>
      <c r="B60" s="13">
        <f>VLOOKUP(A60,'ÁREA DOS MUNICÍPIOS '!$A$10:$B$101,2,FALSE)</f>
        <v>4032.7412060000001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132</v>
      </c>
      <c r="B61" s="13">
        <f>VLOOKUP(A61,'ÁREA DOS MUNICÍPIOS '!$A$10:$B$101,2,FALSE)</f>
        <v>4032.7412060000001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132</v>
      </c>
      <c r="B62" s="13">
        <f>VLOOKUP(A62,'ÁREA DOS MUNICÍPIOS '!$A$10:$B$101,2,FALSE)</f>
        <v>4032.7412060000001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132</v>
      </c>
      <c r="B63" s="13">
        <f>VLOOKUP(A63,'ÁREA DOS MUNICÍPIOS '!$A$10:$B$101,2,FALSE)</f>
        <v>4032.7412060000001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132</v>
      </c>
      <c r="B64" s="13">
        <f>VLOOKUP(A64,'ÁREA DOS MUNICÍPIOS '!$A$10:$B$101,2,FALSE)</f>
        <v>4032.7412060000001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132</v>
      </c>
      <c r="B65" s="13">
        <f>VLOOKUP(A65,'ÁREA DOS MUNICÍPIOS '!$A$10:$B$101,2,FALSE)</f>
        <v>4032.7412060000001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132</v>
      </c>
      <c r="B66" s="13">
        <f>VLOOKUP(A66,'ÁREA DOS MUNICÍPIOS '!$A$10:$B$101,2,FALSE)</f>
        <v>4032.7412060000001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132</v>
      </c>
      <c r="B67" s="13">
        <f>VLOOKUP(A67,'ÁREA DOS MUNICÍPIOS '!$A$10:$B$101,2,FALSE)</f>
        <v>4032.7412060000001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132</v>
      </c>
      <c r="B68" s="13">
        <f>VLOOKUP(A68,'ÁREA DOS MUNICÍPIOS '!$A$10:$B$101,2,FALSE)</f>
        <v>4032.7412060000001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132</v>
      </c>
      <c r="B69" s="13">
        <f>VLOOKUP(A69,'ÁREA DOS MUNICÍPIOS '!$A$10:$B$101,2,FALSE)</f>
        <v>4032.7412060000001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132</v>
      </c>
      <c r="B70" s="13">
        <f>VLOOKUP(A70,'ÁREA DOS MUNICÍPIOS '!$A$10:$B$101,2,FALSE)</f>
        <v>4032.7412060000001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132</v>
      </c>
      <c r="B71" s="13">
        <f>VLOOKUP(A71,'ÁREA DOS MUNICÍPIOS '!$A$10:$B$101,2,FALSE)</f>
        <v>4032.7412060000001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132</v>
      </c>
      <c r="B72" s="13">
        <f>VLOOKUP(A72,'ÁREA DOS MUNICÍPIOS '!$A$10:$B$101,2,FALSE)</f>
        <v>4032.7412060000001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132</v>
      </c>
      <c r="B73" s="13">
        <f>VLOOKUP(A73,'ÁREA DOS MUNICÍPIOS '!$A$10:$B$101,2,FALSE)</f>
        <v>4032.7412060000001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132</v>
      </c>
      <c r="B74" s="13">
        <f>VLOOKUP(A74,'ÁREA DOS MUNICÍPIOS '!$A$10:$B$101,2,FALSE)</f>
        <v>4032.7412060000001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132</v>
      </c>
      <c r="B75" s="13">
        <f>VLOOKUP(A75,'ÁREA DOS MUNICÍPIOS '!$A$10:$B$101,2,FALSE)</f>
        <v>4032.7412060000001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132</v>
      </c>
      <c r="B76" s="13">
        <f>VLOOKUP(A76,'ÁREA DOS MUNICÍPIOS '!$A$10:$B$101,2,FALSE)</f>
        <v>4032.7412060000001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132</v>
      </c>
      <c r="B77" s="13">
        <f>VLOOKUP(A77,'ÁREA DOS MUNICÍPIOS '!$A$10:$B$101,2,FALSE)</f>
        <v>4032.7412060000001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132</v>
      </c>
      <c r="B78" s="13">
        <f>VLOOKUP(A78,'ÁREA DOS MUNICÍPIOS '!$A$10:$B$101,2,FALSE)</f>
        <v>4032.7412060000001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132</v>
      </c>
      <c r="B79" s="13">
        <f>VLOOKUP(A79,'ÁREA DOS MUNICÍPIOS '!$A$10:$B$101,2,FALSE)</f>
        <v>4032.7412060000001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132</v>
      </c>
      <c r="B80" s="13">
        <f>VLOOKUP(A80,'ÁREA DOS MUNICÍPIOS '!$A$10:$B$101,2,FALSE)</f>
        <v>4032.7412060000001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132</v>
      </c>
      <c r="B81" s="13">
        <f>VLOOKUP(A81,'ÁREA DOS MUNICÍPIOS '!$A$10:$B$101,2,FALSE)</f>
        <v>4032.7412060000001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132</v>
      </c>
      <c r="B82" s="13">
        <f>VLOOKUP(A82,'ÁREA DOS MUNICÍPIOS '!$A$10:$B$101,2,FALSE)</f>
        <v>4032.7412060000001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132</v>
      </c>
      <c r="B83" s="13">
        <f>VLOOKUP(A83,'ÁREA DOS MUNICÍPIOS '!$A$10:$B$101,2,FALSE)</f>
        <v>4032.7412060000001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132</v>
      </c>
      <c r="B84" s="13">
        <f>VLOOKUP(A84,'ÁREA DOS MUNICÍPIOS '!$A$10:$B$101,2,FALSE)</f>
        <v>4032.7412060000001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132</v>
      </c>
      <c r="B85" s="13">
        <f>VLOOKUP(A85,'ÁREA DOS MUNICÍPIOS '!$A$10:$B$101,2,FALSE)</f>
        <v>4032.7412060000001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132</v>
      </c>
      <c r="B86" s="13">
        <f>VLOOKUP(A86,'ÁREA DOS MUNICÍPIOS '!$A$10:$B$101,2,FALSE)</f>
        <v>4032.7412060000001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132</v>
      </c>
      <c r="B87" s="13">
        <f>VLOOKUP(A87,'ÁREA DOS MUNICÍPIOS '!$A$10:$B$101,2,FALSE)</f>
        <v>4032.7412060000001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132</v>
      </c>
      <c r="B88" s="13">
        <f>VLOOKUP(A88,'ÁREA DOS MUNICÍPIOS '!$A$10:$B$101,2,FALSE)</f>
        <v>4032.7412060000001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132</v>
      </c>
      <c r="B89" s="13">
        <f>VLOOKUP(A89,'ÁREA DOS MUNICÍPIOS '!$A$10:$B$101,2,FALSE)</f>
        <v>4032.7412060000001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132</v>
      </c>
      <c r="B90" s="13">
        <f>VLOOKUP(A90,'ÁREA DOS MUNICÍPIOS '!$A$10:$B$101,2,FALSE)</f>
        <v>4032.7412060000001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132</v>
      </c>
      <c r="B91" s="13">
        <f>VLOOKUP(A91,'ÁREA DOS MUNICÍPIOS '!$A$10:$B$101,2,FALSE)</f>
        <v>4032.7412060000001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132</v>
      </c>
      <c r="B92" s="13">
        <f>VLOOKUP(A92,'ÁREA DOS MUNICÍPIOS '!$A$10:$B$101,2,FALSE)</f>
        <v>4032.7412060000001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132</v>
      </c>
      <c r="B93" s="13">
        <f>VLOOKUP(A93,'ÁREA DOS MUNICÍPIOS '!$A$10:$B$101,2,FALSE)</f>
        <v>4032.7412060000001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132</v>
      </c>
      <c r="B94" s="13">
        <f>VLOOKUP(A94,'ÁREA DOS MUNICÍPIOS '!$A$10:$B$101,2,FALSE)</f>
        <v>4032.7412060000001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132</v>
      </c>
      <c r="B95" s="13">
        <f>VLOOKUP(A95,'ÁREA DOS MUNICÍPIOS '!$A$10:$B$101,2,FALSE)</f>
        <v>4032.7412060000001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132</v>
      </c>
      <c r="B96" s="13">
        <f>VLOOKUP(A96,'ÁREA DOS MUNICÍPIOS '!$A$10:$B$101,2,FALSE)</f>
        <v>4032.7412060000001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132</v>
      </c>
      <c r="B97" s="13">
        <f>VLOOKUP(A97,'ÁREA DOS MUNICÍPIOS '!$A$10:$B$101,2,FALSE)</f>
        <v>4032.7412060000001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132</v>
      </c>
      <c r="B98" s="13">
        <f>VLOOKUP(A98,'ÁREA DOS MUNICÍPIOS '!$A$10:$B$101,2,FALSE)</f>
        <v>4032.7412060000001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132</v>
      </c>
      <c r="B99" s="13">
        <f>VLOOKUP(A99,'ÁREA DOS MUNICÍPIOS '!$A$10:$B$101,2,FALSE)</f>
        <v>4032.7412060000001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132</v>
      </c>
      <c r="B100" s="13">
        <f>VLOOKUP(A100,'ÁREA DOS MUNICÍPIOS '!$A$10:$B$101,2,FALSE)</f>
        <v>4032.7412060000001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1.4398049484996154E-2</v>
      </c>
      <c r="I1" s="18" t="s">
        <v>3</v>
      </c>
      <c r="J1" s="17">
        <f>SUM(J4:J9090)</f>
        <v>1.4398049484996154E-2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133</v>
      </c>
      <c r="B4" s="13">
        <f>VLOOKUP(A4,'ÁREA DOS MUNICÍPIOS '!$A$10:$B$101,2,FALSE)</f>
        <v>747.32344899999998</v>
      </c>
      <c r="C4" s="38" t="s">
        <v>987</v>
      </c>
      <c r="D4" s="74">
        <f>VLOOKUP($C4,'BASE DIBAPE'!$B$2:$H$800,2,FALSE)</f>
        <v>53.8</v>
      </c>
      <c r="E4" s="74">
        <f>VLOOKUP($C4,'BASE DIBAPE'!$B$2:$H$800,3,FALSE)</f>
        <v>5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1.4398049484996154E-2</v>
      </c>
      <c r="I4" s="76" t="str">
        <f>K4</f>
        <v>MUNICIPAL</v>
      </c>
      <c r="J4" s="77">
        <f>IF(I4="Municipal",IFERROR((D4/(B4*100))*E4*F4*G4,0),0)</f>
        <v>1.4398049484996154E-2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133</v>
      </c>
      <c r="B5" s="13">
        <f>VLOOKUP(A5,'ÁREA DOS MUNICÍPIOS '!$A$10:$B$101,2,FALSE)</f>
        <v>747.32344899999998</v>
      </c>
      <c r="C5" s="37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133</v>
      </c>
      <c r="B6" s="13">
        <f>VLOOKUP(A6,'ÁREA DOS MUNICÍPIOS '!$A$10:$B$101,2,FALSE)</f>
        <v>747.32344899999998</v>
      </c>
      <c r="C6" s="37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133</v>
      </c>
      <c r="B7" s="13">
        <f>VLOOKUP(A7,'ÁREA DOS MUNICÍPIOS '!$A$10:$B$101,2,FALSE)</f>
        <v>747.32344899999998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133</v>
      </c>
      <c r="B8" s="13">
        <f>VLOOKUP(A8,'ÁREA DOS MUNICÍPIOS '!$A$10:$B$101,2,FALSE)</f>
        <v>747.32344899999998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133</v>
      </c>
      <c r="B9" s="13">
        <f>VLOOKUP(A9,'ÁREA DOS MUNICÍPIOS '!$A$10:$B$101,2,FALSE)</f>
        <v>747.32344899999998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133</v>
      </c>
      <c r="B10" s="13">
        <f>VLOOKUP(A10,'ÁREA DOS MUNICÍPIOS '!$A$10:$B$101,2,FALSE)</f>
        <v>747.32344899999998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133</v>
      </c>
      <c r="B11" s="13">
        <f>VLOOKUP(A11,'ÁREA DOS MUNICÍPIOS '!$A$10:$B$101,2,FALSE)</f>
        <v>747.32344899999998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133</v>
      </c>
      <c r="B12" s="13">
        <f>VLOOKUP(A12,'ÁREA DOS MUNICÍPIOS '!$A$10:$B$101,2,FALSE)</f>
        <v>747.32344899999998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133</v>
      </c>
      <c r="B13" s="13">
        <f>VLOOKUP(A13,'ÁREA DOS MUNICÍPIOS '!$A$10:$B$101,2,FALSE)</f>
        <v>747.32344899999998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133</v>
      </c>
      <c r="B14" s="13">
        <f>VLOOKUP(A14,'ÁREA DOS MUNICÍPIOS '!$A$10:$B$101,2,FALSE)</f>
        <v>747.32344899999998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133</v>
      </c>
      <c r="B15" s="13">
        <f>VLOOKUP(A15,'ÁREA DOS MUNICÍPIOS '!$A$10:$B$101,2,FALSE)</f>
        <v>747.32344899999998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133</v>
      </c>
      <c r="B16" s="13">
        <f>VLOOKUP(A16,'ÁREA DOS MUNICÍPIOS '!$A$10:$B$101,2,FALSE)</f>
        <v>747.32344899999998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133</v>
      </c>
      <c r="B17" s="13">
        <f>VLOOKUP(A17,'ÁREA DOS MUNICÍPIOS '!$A$10:$B$101,2,FALSE)</f>
        <v>747.32344899999998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133</v>
      </c>
      <c r="B18" s="13">
        <f>VLOOKUP(A18,'ÁREA DOS MUNICÍPIOS '!$A$10:$B$101,2,FALSE)</f>
        <v>747.32344899999998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133</v>
      </c>
      <c r="B19" s="13">
        <f>VLOOKUP(A19,'ÁREA DOS MUNICÍPIOS '!$A$10:$B$101,2,FALSE)</f>
        <v>747.32344899999998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133</v>
      </c>
      <c r="B20" s="13">
        <f>VLOOKUP(A20,'ÁREA DOS MUNICÍPIOS '!$A$10:$B$101,2,FALSE)</f>
        <v>747.32344899999998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133</v>
      </c>
      <c r="B21" s="13">
        <f>VLOOKUP(A21,'ÁREA DOS MUNICÍPIOS '!$A$10:$B$101,2,FALSE)</f>
        <v>747.32344899999998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133</v>
      </c>
      <c r="B22" s="13">
        <f>VLOOKUP(A22,'ÁREA DOS MUNICÍPIOS '!$A$10:$B$101,2,FALSE)</f>
        <v>747.32344899999998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133</v>
      </c>
      <c r="B23" s="13">
        <f>VLOOKUP(A23,'ÁREA DOS MUNICÍPIOS '!$A$10:$B$101,2,FALSE)</f>
        <v>747.32344899999998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133</v>
      </c>
      <c r="B24" s="13">
        <f>VLOOKUP(A24,'ÁREA DOS MUNICÍPIOS '!$A$10:$B$101,2,FALSE)</f>
        <v>747.32344899999998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133</v>
      </c>
      <c r="B25" s="13">
        <f>VLOOKUP(A25,'ÁREA DOS MUNICÍPIOS '!$A$10:$B$101,2,FALSE)</f>
        <v>747.32344899999998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133</v>
      </c>
      <c r="B26" s="13">
        <f>VLOOKUP(A26,'ÁREA DOS MUNICÍPIOS '!$A$10:$B$101,2,FALSE)</f>
        <v>747.32344899999998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133</v>
      </c>
      <c r="B27" s="13">
        <f>VLOOKUP(A27,'ÁREA DOS MUNICÍPIOS '!$A$10:$B$101,2,FALSE)</f>
        <v>747.32344899999998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133</v>
      </c>
      <c r="B28" s="13">
        <f>VLOOKUP(A28,'ÁREA DOS MUNICÍPIOS '!$A$10:$B$101,2,FALSE)</f>
        <v>747.32344899999998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133</v>
      </c>
      <c r="B29" s="13">
        <f>VLOOKUP(A29,'ÁREA DOS MUNICÍPIOS '!$A$10:$B$101,2,FALSE)</f>
        <v>747.32344899999998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133</v>
      </c>
      <c r="B30" s="13">
        <f>VLOOKUP(A30,'ÁREA DOS MUNICÍPIOS '!$A$10:$B$101,2,FALSE)</f>
        <v>747.32344899999998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133</v>
      </c>
      <c r="B31" s="13">
        <f>VLOOKUP(A31,'ÁREA DOS MUNICÍPIOS '!$A$10:$B$101,2,FALSE)</f>
        <v>747.32344899999998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133</v>
      </c>
      <c r="B32" s="13">
        <f>VLOOKUP(A32,'ÁREA DOS MUNICÍPIOS '!$A$10:$B$101,2,FALSE)</f>
        <v>747.32344899999998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133</v>
      </c>
      <c r="B33" s="13">
        <f>VLOOKUP(A33,'ÁREA DOS MUNICÍPIOS '!$A$10:$B$101,2,FALSE)</f>
        <v>747.32344899999998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133</v>
      </c>
      <c r="B34" s="13">
        <f>VLOOKUP(A34,'ÁREA DOS MUNICÍPIOS '!$A$10:$B$101,2,FALSE)</f>
        <v>747.32344899999998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133</v>
      </c>
      <c r="B35" s="13">
        <f>VLOOKUP(A35,'ÁREA DOS MUNICÍPIOS '!$A$10:$B$101,2,FALSE)</f>
        <v>747.32344899999998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133</v>
      </c>
      <c r="B36" s="13">
        <f>VLOOKUP(A36,'ÁREA DOS MUNICÍPIOS '!$A$10:$B$101,2,FALSE)</f>
        <v>747.32344899999998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133</v>
      </c>
      <c r="B37" s="13">
        <f>VLOOKUP(A37,'ÁREA DOS MUNICÍPIOS '!$A$10:$B$101,2,FALSE)</f>
        <v>747.32344899999998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133</v>
      </c>
      <c r="B38" s="13">
        <f>VLOOKUP(A38,'ÁREA DOS MUNICÍPIOS '!$A$10:$B$101,2,FALSE)</f>
        <v>747.32344899999998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133</v>
      </c>
      <c r="B39" s="13">
        <f>VLOOKUP(A39,'ÁREA DOS MUNICÍPIOS '!$A$10:$B$101,2,FALSE)</f>
        <v>747.32344899999998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133</v>
      </c>
      <c r="B40" s="13">
        <f>VLOOKUP(A40,'ÁREA DOS MUNICÍPIOS '!$A$10:$B$101,2,FALSE)</f>
        <v>747.32344899999998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133</v>
      </c>
      <c r="B41" s="13">
        <f>VLOOKUP(A41,'ÁREA DOS MUNICÍPIOS '!$A$10:$B$101,2,FALSE)</f>
        <v>747.32344899999998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133</v>
      </c>
      <c r="B42" s="13">
        <f>VLOOKUP(A42,'ÁREA DOS MUNICÍPIOS '!$A$10:$B$101,2,FALSE)</f>
        <v>747.32344899999998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133</v>
      </c>
      <c r="B43" s="13">
        <f>VLOOKUP(A43,'ÁREA DOS MUNICÍPIOS '!$A$10:$B$101,2,FALSE)</f>
        <v>747.32344899999998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133</v>
      </c>
      <c r="B44" s="13">
        <f>VLOOKUP(A44,'ÁREA DOS MUNICÍPIOS '!$A$10:$B$101,2,FALSE)</f>
        <v>747.32344899999998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133</v>
      </c>
      <c r="B45" s="13">
        <f>VLOOKUP(A45,'ÁREA DOS MUNICÍPIOS '!$A$10:$B$101,2,FALSE)</f>
        <v>747.32344899999998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133</v>
      </c>
      <c r="B46" s="13">
        <f>VLOOKUP(A46,'ÁREA DOS MUNICÍPIOS '!$A$10:$B$101,2,FALSE)</f>
        <v>747.32344899999998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133</v>
      </c>
      <c r="B47" s="13">
        <f>VLOOKUP(A47,'ÁREA DOS MUNICÍPIOS '!$A$10:$B$101,2,FALSE)</f>
        <v>747.32344899999998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133</v>
      </c>
      <c r="B48" s="13">
        <f>VLOOKUP(A48,'ÁREA DOS MUNICÍPIOS '!$A$10:$B$101,2,FALSE)</f>
        <v>747.32344899999998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133</v>
      </c>
      <c r="B49" s="13">
        <f>VLOOKUP(A49,'ÁREA DOS MUNICÍPIOS '!$A$10:$B$101,2,FALSE)</f>
        <v>747.32344899999998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133</v>
      </c>
      <c r="B50" s="13">
        <f>VLOOKUP(A50,'ÁREA DOS MUNICÍPIOS '!$A$10:$B$101,2,FALSE)</f>
        <v>747.32344899999998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133</v>
      </c>
      <c r="B51" s="13">
        <f>VLOOKUP(A51,'ÁREA DOS MUNICÍPIOS '!$A$10:$B$101,2,FALSE)</f>
        <v>747.32344899999998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133</v>
      </c>
      <c r="B52" s="13">
        <f>VLOOKUP(A52,'ÁREA DOS MUNICÍPIOS '!$A$10:$B$101,2,FALSE)</f>
        <v>747.32344899999998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133</v>
      </c>
      <c r="B53" s="13">
        <f>VLOOKUP(A53,'ÁREA DOS MUNICÍPIOS '!$A$10:$B$101,2,FALSE)</f>
        <v>747.32344899999998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133</v>
      </c>
      <c r="B54" s="13">
        <f>VLOOKUP(A54,'ÁREA DOS MUNICÍPIOS '!$A$10:$B$101,2,FALSE)</f>
        <v>747.32344899999998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133</v>
      </c>
      <c r="B55" s="13">
        <f>VLOOKUP(A55,'ÁREA DOS MUNICÍPIOS '!$A$10:$B$101,2,FALSE)</f>
        <v>747.32344899999998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133</v>
      </c>
      <c r="B56" s="13">
        <f>VLOOKUP(A56,'ÁREA DOS MUNICÍPIOS '!$A$10:$B$101,2,FALSE)</f>
        <v>747.32344899999998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133</v>
      </c>
      <c r="B57" s="13">
        <f>VLOOKUP(A57,'ÁREA DOS MUNICÍPIOS '!$A$10:$B$101,2,FALSE)</f>
        <v>747.32344899999998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133</v>
      </c>
      <c r="B58" s="13">
        <f>VLOOKUP(A58,'ÁREA DOS MUNICÍPIOS '!$A$10:$B$101,2,FALSE)</f>
        <v>747.32344899999998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133</v>
      </c>
      <c r="B59" s="13">
        <f>VLOOKUP(A59,'ÁREA DOS MUNICÍPIOS '!$A$10:$B$101,2,FALSE)</f>
        <v>747.32344899999998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133</v>
      </c>
      <c r="B60" s="13">
        <f>VLOOKUP(A60,'ÁREA DOS MUNICÍPIOS '!$A$10:$B$101,2,FALSE)</f>
        <v>747.32344899999998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133</v>
      </c>
      <c r="B61" s="13">
        <f>VLOOKUP(A61,'ÁREA DOS MUNICÍPIOS '!$A$10:$B$101,2,FALSE)</f>
        <v>747.32344899999998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133</v>
      </c>
      <c r="B62" s="13">
        <f>VLOOKUP(A62,'ÁREA DOS MUNICÍPIOS '!$A$10:$B$101,2,FALSE)</f>
        <v>747.32344899999998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133</v>
      </c>
      <c r="B63" s="13">
        <f>VLOOKUP(A63,'ÁREA DOS MUNICÍPIOS '!$A$10:$B$101,2,FALSE)</f>
        <v>747.32344899999998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133</v>
      </c>
      <c r="B64" s="13">
        <f>VLOOKUP(A64,'ÁREA DOS MUNICÍPIOS '!$A$10:$B$101,2,FALSE)</f>
        <v>747.32344899999998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133</v>
      </c>
      <c r="B65" s="13">
        <f>VLOOKUP(A65,'ÁREA DOS MUNICÍPIOS '!$A$10:$B$101,2,FALSE)</f>
        <v>747.32344899999998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133</v>
      </c>
      <c r="B66" s="13">
        <f>VLOOKUP(A66,'ÁREA DOS MUNICÍPIOS '!$A$10:$B$101,2,FALSE)</f>
        <v>747.32344899999998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133</v>
      </c>
      <c r="B67" s="13">
        <f>VLOOKUP(A67,'ÁREA DOS MUNICÍPIOS '!$A$10:$B$101,2,FALSE)</f>
        <v>747.32344899999998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133</v>
      </c>
      <c r="B68" s="13">
        <f>VLOOKUP(A68,'ÁREA DOS MUNICÍPIOS '!$A$10:$B$101,2,FALSE)</f>
        <v>747.32344899999998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133</v>
      </c>
      <c r="B69" s="13">
        <f>VLOOKUP(A69,'ÁREA DOS MUNICÍPIOS '!$A$10:$B$101,2,FALSE)</f>
        <v>747.32344899999998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133</v>
      </c>
      <c r="B70" s="13">
        <f>VLOOKUP(A70,'ÁREA DOS MUNICÍPIOS '!$A$10:$B$101,2,FALSE)</f>
        <v>747.32344899999998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133</v>
      </c>
      <c r="B71" s="13">
        <f>VLOOKUP(A71,'ÁREA DOS MUNICÍPIOS '!$A$10:$B$101,2,FALSE)</f>
        <v>747.32344899999998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133</v>
      </c>
      <c r="B72" s="13">
        <f>VLOOKUP(A72,'ÁREA DOS MUNICÍPIOS '!$A$10:$B$101,2,FALSE)</f>
        <v>747.32344899999998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133</v>
      </c>
      <c r="B73" s="13">
        <f>VLOOKUP(A73,'ÁREA DOS MUNICÍPIOS '!$A$10:$B$101,2,FALSE)</f>
        <v>747.32344899999998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133</v>
      </c>
      <c r="B74" s="13">
        <f>VLOOKUP(A74,'ÁREA DOS MUNICÍPIOS '!$A$10:$B$101,2,FALSE)</f>
        <v>747.32344899999998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133</v>
      </c>
      <c r="B75" s="13">
        <f>VLOOKUP(A75,'ÁREA DOS MUNICÍPIOS '!$A$10:$B$101,2,FALSE)</f>
        <v>747.32344899999998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133</v>
      </c>
      <c r="B76" s="13">
        <f>VLOOKUP(A76,'ÁREA DOS MUNICÍPIOS '!$A$10:$B$101,2,FALSE)</f>
        <v>747.32344899999998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133</v>
      </c>
      <c r="B77" s="13">
        <f>VLOOKUP(A77,'ÁREA DOS MUNICÍPIOS '!$A$10:$B$101,2,FALSE)</f>
        <v>747.32344899999998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133</v>
      </c>
      <c r="B78" s="13">
        <f>VLOOKUP(A78,'ÁREA DOS MUNICÍPIOS '!$A$10:$B$101,2,FALSE)</f>
        <v>747.32344899999998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133</v>
      </c>
      <c r="B79" s="13">
        <f>VLOOKUP(A79,'ÁREA DOS MUNICÍPIOS '!$A$10:$B$101,2,FALSE)</f>
        <v>747.32344899999998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133</v>
      </c>
      <c r="B80" s="13">
        <f>VLOOKUP(A80,'ÁREA DOS MUNICÍPIOS '!$A$10:$B$101,2,FALSE)</f>
        <v>747.32344899999998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133</v>
      </c>
      <c r="B81" s="13">
        <f>VLOOKUP(A81,'ÁREA DOS MUNICÍPIOS '!$A$10:$B$101,2,FALSE)</f>
        <v>747.32344899999998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133</v>
      </c>
      <c r="B82" s="13">
        <f>VLOOKUP(A82,'ÁREA DOS MUNICÍPIOS '!$A$10:$B$101,2,FALSE)</f>
        <v>747.32344899999998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133</v>
      </c>
      <c r="B83" s="13">
        <f>VLOOKUP(A83,'ÁREA DOS MUNICÍPIOS '!$A$10:$B$101,2,FALSE)</f>
        <v>747.32344899999998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133</v>
      </c>
      <c r="B84" s="13">
        <f>VLOOKUP(A84,'ÁREA DOS MUNICÍPIOS '!$A$10:$B$101,2,FALSE)</f>
        <v>747.32344899999998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133</v>
      </c>
      <c r="B85" s="13">
        <f>VLOOKUP(A85,'ÁREA DOS MUNICÍPIOS '!$A$10:$B$101,2,FALSE)</f>
        <v>747.32344899999998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133</v>
      </c>
      <c r="B86" s="13">
        <f>VLOOKUP(A86,'ÁREA DOS MUNICÍPIOS '!$A$10:$B$101,2,FALSE)</f>
        <v>747.32344899999998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133</v>
      </c>
      <c r="B87" s="13">
        <f>VLOOKUP(A87,'ÁREA DOS MUNICÍPIOS '!$A$10:$B$101,2,FALSE)</f>
        <v>747.32344899999998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133</v>
      </c>
      <c r="B88" s="13">
        <f>VLOOKUP(A88,'ÁREA DOS MUNICÍPIOS '!$A$10:$B$101,2,FALSE)</f>
        <v>747.32344899999998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133</v>
      </c>
      <c r="B89" s="13">
        <f>VLOOKUP(A89,'ÁREA DOS MUNICÍPIOS '!$A$10:$B$101,2,FALSE)</f>
        <v>747.32344899999998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133</v>
      </c>
      <c r="B90" s="13">
        <f>VLOOKUP(A90,'ÁREA DOS MUNICÍPIOS '!$A$10:$B$101,2,FALSE)</f>
        <v>747.32344899999998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133</v>
      </c>
      <c r="B91" s="13">
        <f>VLOOKUP(A91,'ÁREA DOS MUNICÍPIOS '!$A$10:$B$101,2,FALSE)</f>
        <v>747.32344899999998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133</v>
      </c>
      <c r="B92" s="13">
        <f>VLOOKUP(A92,'ÁREA DOS MUNICÍPIOS '!$A$10:$B$101,2,FALSE)</f>
        <v>747.32344899999998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133</v>
      </c>
      <c r="B93" s="13">
        <f>VLOOKUP(A93,'ÁREA DOS MUNICÍPIOS '!$A$10:$B$101,2,FALSE)</f>
        <v>747.32344899999998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133</v>
      </c>
      <c r="B94" s="13">
        <f>VLOOKUP(A94,'ÁREA DOS MUNICÍPIOS '!$A$10:$B$101,2,FALSE)</f>
        <v>747.32344899999998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133</v>
      </c>
      <c r="B95" s="13">
        <f>VLOOKUP(A95,'ÁREA DOS MUNICÍPIOS '!$A$10:$B$101,2,FALSE)</f>
        <v>747.32344899999998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133</v>
      </c>
      <c r="B96" s="13">
        <f>VLOOKUP(A96,'ÁREA DOS MUNICÍPIOS '!$A$10:$B$101,2,FALSE)</f>
        <v>747.32344899999998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133</v>
      </c>
      <c r="B97" s="13">
        <f>VLOOKUP(A97,'ÁREA DOS MUNICÍPIOS '!$A$10:$B$101,2,FALSE)</f>
        <v>747.32344899999998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133</v>
      </c>
      <c r="B98" s="13">
        <f>VLOOKUP(A98,'ÁREA DOS MUNICÍPIOS '!$A$10:$B$101,2,FALSE)</f>
        <v>747.32344899999998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133</v>
      </c>
      <c r="B99" s="13">
        <f>VLOOKUP(A99,'ÁREA DOS MUNICÍPIOS '!$A$10:$B$101,2,FALSE)</f>
        <v>747.32344899999998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133</v>
      </c>
      <c r="B100" s="13">
        <f>VLOOKUP(A100,'ÁREA DOS MUNICÍPIOS '!$A$10:$B$101,2,FALSE)</f>
        <v>747.32344899999998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">
    <cfRule type="duplicateValues" dxfId="3" priority="1"/>
  </conditionalFormatting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9"/>
  <sheetViews>
    <sheetView topLeftCell="A289" zoomScale="80" zoomScaleNormal="80" workbookViewId="0">
      <selection activeCell="B302" sqref="B302"/>
    </sheetView>
  </sheetViews>
  <sheetFormatPr defaultColWidth="9.140625" defaultRowHeight="15" x14ac:dyDescent="0.25"/>
  <cols>
    <col min="1" max="1" width="16.42578125" style="48" customWidth="1"/>
    <col min="2" max="2" width="68.28515625" style="48" customWidth="1"/>
    <col min="3" max="3" width="18" style="56" customWidth="1"/>
    <col min="4" max="4" width="22.7109375" style="48" customWidth="1"/>
    <col min="5" max="5" width="20.140625" style="48" customWidth="1"/>
    <col min="6" max="6" width="22" style="54" bestFit="1" customWidth="1"/>
    <col min="7" max="7" width="12.28515625" style="48" customWidth="1"/>
    <col min="8" max="8" width="27.140625" style="48" customWidth="1"/>
    <col min="9" max="9" width="78.140625" style="48" hidden="1" customWidth="1"/>
    <col min="10" max="10" width="9.140625" style="48"/>
    <col min="11" max="11" width="10.28515625" style="48" bestFit="1" customWidth="1"/>
    <col min="12" max="16384" width="9.140625" style="48"/>
  </cols>
  <sheetData>
    <row r="1" spans="1:13" ht="18" x14ac:dyDescent="0.25">
      <c r="A1" s="46" t="s">
        <v>0</v>
      </c>
      <c r="B1" s="46" t="s">
        <v>214</v>
      </c>
      <c r="C1" s="47" t="s">
        <v>1393</v>
      </c>
      <c r="D1" s="46" t="s">
        <v>216</v>
      </c>
      <c r="E1" s="46" t="s">
        <v>1394</v>
      </c>
      <c r="F1" s="46" t="s">
        <v>1395</v>
      </c>
      <c r="G1" s="45" t="s">
        <v>212</v>
      </c>
      <c r="H1" s="46" t="s">
        <v>215</v>
      </c>
      <c r="I1" s="46" t="s">
        <v>213</v>
      </c>
      <c r="L1" s="81" t="s">
        <v>1439</v>
      </c>
      <c r="M1" s="81" t="s">
        <v>11</v>
      </c>
    </row>
    <row r="2" spans="1:13" ht="18" x14ac:dyDescent="0.25">
      <c r="A2" s="50" t="s">
        <v>6</v>
      </c>
      <c r="B2" s="50" t="s">
        <v>232</v>
      </c>
      <c r="C2" s="51">
        <v>950.5</v>
      </c>
      <c r="D2" s="83">
        <f>VLOOKUP(H2,$L$2:$M$13,2,FALSE)</f>
        <v>1</v>
      </c>
      <c r="E2" s="51">
        <v>4</v>
      </c>
      <c r="F2" s="51">
        <v>1</v>
      </c>
      <c r="G2" s="50" t="s">
        <v>217</v>
      </c>
      <c r="H2" s="50" t="s">
        <v>219</v>
      </c>
      <c r="I2" s="49" t="s">
        <v>945</v>
      </c>
      <c r="L2" s="81" t="s">
        <v>964</v>
      </c>
      <c r="M2" s="81">
        <v>5</v>
      </c>
    </row>
    <row r="3" spans="1:13" ht="18" x14ac:dyDescent="0.25">
      <c r="A3" s="50" t="s">
        <v>6</v>
      </c>
      <c r="B3" s="50" t="s">
        <v>573</v>
      </c>
      <c r="C3" s="51">
        <v>6779</v>
      </c>
      <c r="D3" s="83">
        <f>VLOOKUP(H3,$L$2:$M$13,2,FALSE)</f>
        <v>1</v>
      </c>
      <c r="E3" s="51">
        <v>4</v>
      </c>
      <c r="F3" s="51">
        <v>2</v>
      </c>
      <c r="G3" s="50" t="s">
        <v>233</v>
      </c>
      <c r="H3" s="50" t="s">
        <v>219</v>
      </c>
      <c r="I3" s="49" t="s">
        <v>812</v>
      </c>
      <c r="L3" s="81" t="s">
        <v>705</v>
      </c>
      <c r="M3" s="81">
        <v>4</v>
      </c>
    </row>
    <row r="4" spans="1:13" ht="18" x14ac:dyDescent="0.25">
      <c r="A4" s="50" t="s">
        <v>6</v>
      </c>
      <c r="B4" s="50" t="s">
        <v>615</v>
      </c>
      <c r="C4" s="51">
        <v>18.97</v>
      </c>
      <c r="D4" s="83">
        <f>VLOOKUP(H4,$L$2:$M$13,2,FALSE)</f>
        <v>2</v>
      </c>
      <c r="E4" s="51">
        <v>4</v>
      </c>
      <c r="F4" s="51">
        <v>1</v>
      </c>
      <c r="G4" s="50" t="s">
        <v>217</v>
      </c>
      <c r="H4" s="50" t="s">
        <v>592</v>
      </c>
      <c r="I4" s="49" t="s">
        <v>435</v>
      </c>
      <c r="L4" s="81" t="s">
        <v>1065</v>
      </c>
      <c r="M4" s="81">
        <v>4</v>
      </c>
    </row>
    <row r="5" spans="1:13" ht="18" x14ac:dyDescent="0.25">
      <c r="A5" s="50" t="s">
        <v>6</v>
      </c>
      <c r="B5" s="50" t="s">
        <v>636</v>
      </c>
      <c r="C5" s="51">
        <v>190.8</v>
      </c>
      <c r="D5" s="83">
        <f>VLOOKUP(H5,$L$2:$M$13,2,FALSE)</f>
        <v>5</v>
      </c>
      <c r="E5" s="51">
        <v>4</v>
      </c>
      <c r="F5" s="51">
        <v>4</v>
      </c>
      <c r="G5" s="50" t="s">
        <v>257</v>
      </c>
      <c r="H5" s="50" t="s">
        <v>625</v>
      </c>
      <c r="I5" s="50" t="s">
        <v>652</v>
      </c>
      <c r="L5" s="81" t="s">
        <v>647</v>
      </c>
      <c r="M5" s="81">
        <v>3</v>
      </c>
    </row>
    <row r="6" spans="1:13" ht="18" x14ac:dyDescent="0.25">
      <c r="A6" s="50" t="s">
        <v>6</v>
      </c>
      <c r="B6" s="50" t="s">
        <v>719</v>
      </c>
      <c r="C6" s="51">
        <v>10327.43</v>
      </c>
      <c r="D6" s="83">
        <f t="shared" ref="D6:D69" si="0">VLOOKUP(H6,$L$2:$M$13,2,FALSE)</f>
        <v>4</v>
      </c>
      <c r="E6" s="51">
        <v>4</v>
      </c>
      <c r="F6" s="51">
        <v>2</v>
      </c>
      <c r="G6" s="50" t="s">
        <v>233</v>
      </c>
      <c r="H6" s="50" t="s">
        <v>705</v>
      </c>
      <c r="I6" s="49" t="s">
        <v>710</v>
      </c>
      <c r="L6" s="81" t="s">
        <v>1007</v>
      </c>
      <c r="M6" s="81">
        <v>3</v>
      </c>
    </row>
    <row r="7" spans="1:13" ht="18" x14ac:dyDescent="0.25">
      <c r="A7" s="50" t="s">
        <v>6</v>
      </c>
      <c r="B7" s="50" t="s">
        <v>732</v>
      </c>
      <c r="C7" s="51">
        <v>11922.36</v>
      </c>
      <c r="D7" s="83">
        <f t="shared" si="0"/>
        <v>4</v>
      </c>
      <c r="E7" s="51">
        <v>4</v>
      </c>
      <c r="F7" s="51">
        <v>2</v>
      </c>
      <c r="G7" s="50" t="s">
        <v>233</v>
      </c>
      <c r="H7" s="50" t="s">
        <v>705</v>
      </c>
      <c r="I7" s="49" t="s">
        <v>837</v>
      </c>
      <c r="L7" s="81" t="s">
        <v>592</v>
      </c>
      <c r="M7" s="81">
        <v>2</v>
      </c>
    </row>
    <row r="8" spans="1:13" ht="18" x14ac:dyDescent="0.25">
      <c r="A8" s="50" t="s">
        <v>6</v>
      </c>
      <c r="B8" s="50" t="s">
        <v>795</v>
      </c>
      <c r="C8" s="51">
        <v>1129.51</v>
      </c>
      <c r="D8" s="83">
        <f t="shared" si="0"/>
        <v>4</v>
      </c>
      <c r="E8" s="51">
        <v>2</v>
      </c>
      <c r="F8" s="51">
        <v>2</v>
      </c>
      <c r="G8" s="50" t="s">
        <v>217</v>
      </c>
      <c r="H8" s="50" t="s">
        <v>705</v>
      </c>
      <c r="I8" s="50" t="s">
        <v>574</v>
      </c>
      <c r="L8" s="81" t="s">
        <v>1429</v>
      </c>
      <c r="M8" s="81">
        <v>2</v>
      </c>
    </row>
    <row r="9" spans="1:13" ht="18" x14ac:dyDescent="0.25">
      <c r="A9" s="50" t="s">
        <v>6</v>
      </c>
      <c r="B9" s="50" t="s">
        <v>946</v>
      </c>
      <c r="C9" s="51">
        <v>19247.39</v>
      </c>
      <c r="D9" s="83">
        <f t="shared" si="0"/>
        <v>4</v>
      </c>
      <c r="E9" s="51">
        <v>4</v>
      </c>
      <c r="F9" s="51">
        <v>4</v>
      </c>
      <c r="G9" s="50" t="s">
        <v>257</v>
      </c>
      <c r="H9" s="50" t="s">
        <v>705</v>
      </c>
      <c r="I9" s="49" t="s">
        <v>955</v>
      </c>
      <c r="L9" s="82" t="s">
        <v>625</v>
      </c>
      <c r="M9" s="81">
        <v>5</v>
      </c>
    </row>
    <row r="10" spans="1:13" ht="18" x14ac:dyDescent="0.25">
      <c r="A10" s="50" t="s">
        <v>6</v>
      </c>
      <c r="B10" s="50" t="s">
        <v>959</v>
      </c>
      <c r="C10" s="51">
        <v>127.85</v>
      </c>
      <c r="D10" s="83">
        <f t="shared" si="0"/>
        <v>2</v>
      </c>
      <c r="E10" s="51">
        <v>4</v>
      </c>
      <c r="F10" s="51">
        <v>2</v>
      </c>
      <c r="G10" s="50" t="s">
        <v>233</v>
      </c>
      <c r="H10" s="50" t="s">
        <v>1430</v>
      </c>
      <c r="I10" s="49" t="s">
        <v>258</v>
      </c>
      <c r="L10" s="82" t="s">
        <v>1431</v>
      </c>
      <c r="M10" s="81">
        <v>1</v>
      </c>
    </row>
    <row r="11" spans="1:13" ht="18" x14ac:dyDescent="0.25">
      <c r="A11" s="50" t="s">
        <v>6</v>
      </c>
      <c r="B11" s="50" t="s">
        <v>966</v>
      </c>
      <c r="C11" s="51">
        <v>3274</v>
      </c>
      <c r="D11" s="83">
        <f t="shared" si="0"/>
        <v>5</v>
      </c>
      <c r="E11" s="51">
        <v>4</v>
      </c>
      <c r="F11" s="51">
        <v>4</v>
      </c>
      <c r="G11" s="50" t="s">
        <v>233</v>
      </c>
      <c r="H11" s="50" t="s">
        <v>964</v>
      </c>
      <c r="I11" s="49" t="s">
        <v>878</v>
      </c>
      <c r="L11" s="82" t="s">
        <v>640</v>
      </c>
      <c r="M11" s="81">
        <v>2</v>
      </c>
    </row>
    <row r="12" spans="1:13" ht="18" x14ac:dyDescent="0.25">
      <c r="A12" s="50" t="s">
        <v>6</v>
      </c>
      <c r="B12" s="50" t="s">
        <v>1166</v>
      </c>
      <c r="C12" s="51">
        <v>0</v>
      </c>
      <c r="D12" s="83">
        <f t="shared" si="0"/>
        <v>4</v>
      </c>
      <c r="E12" s="51">
        <v>4</v>
      </c>
      <c r="F12" s="51">
        <v>1</v>
      </c>
      <c r="G12" s="50" t="s">
        <v>257</v>
      </c>
      <c r="H12" s="50" t="s">
        <v>1065</v>
      </c>
      <c r="I12" s="49" t="s">
        <v>475</v>
      </c>
      <c r="L12" s="82" t="s">
        <v>1430</v>
      </c>
      <c r="M12" s="81">
        <v>2</v>
      </c>
    </row>
    <row r="13" spans="1:13" ht="18" x14ac:dyDescent="0.25">
      <c r="A13" s="50" t="s">
        <v>6</v>
      </c>
      <c r="B13" s="50" t="s">
        <v>1398</v>
      </c>
      <c r="C13" s="84">
        <v>50.78</v>
      </c>
      <c r="D13" s="83">
        <f t="shared" si="0"/>
        <v>4</v>
      </c>
      <c r="E13" s="51">
        <v>4</v>
      </c>
      <c r="F13" s="51">
        <v>1</v>
      </c>
      <c r="G13" s="50" t="s">
        <v>233</v>
      </c>
      <c r="H13" s="50" t="s">
        <v>1065</v>
      </c>
      <c r="I13" s="58"/>
      <c r="L13" s="82" t="s">
        <v>219</v>
      </c>
      <c r="M13" s="81">
        <v>1</v>
      </c>
    </row>
    <row r="14" spans="1:13" ht="18" x14ac:dyDescent="0.25">
      <c r="A14" s="50" t="s">
        <v>6</v>
      </c>
      <c r="B14" s="50" t="s">
        <v>1191</v>
      </c>
      <c r="C14" s="51">
        <v>0</v>
      </c>
      <c r="D14" s="83">
        <f t="shared" si="0"/>
        <v>4</v>
      </c>
      <c r="E14" s="51">
        <v>0</v>
      </c>
      <c r="F14" s="51">
        <v>0</v>
      </c>
      <c r="G14" s="50" t="s">
        <v>257</v>
      </c>
      <c r="H14" s="50" t="s">
        <v>1065</v>
      </c>
      <c r="I14" s="49" t="s">
        <v>509</v>
      </c>
    </row>
    <row r="15" spans="1:13" ht="18" x14ac:dyDescent="0.25">
      <c r="A15" s="50" t="s">
        <v>8</v>
      </c>
      <c r="B15" s="50" t="s">
        <v>497</v>
      </c>
      <c r="C15" s="51">
        <v>1663.27</v>
      </c>
      <c r="D15" s="83">
        <f t="shared" si="0"/>
        <v>1</v>
      </c>
      <c r="E15" s="51">
        <v>1</v>
      </c>
      <c r="F15" s="51">
        <v>1</v>
      </c>
      <c r="G15" s="52" t="s">
        <v>217</v>
      </c>
      <c r="H15" s="52" t="s">
        <v>219</v>
      </c>
      <c r="I15" s="52" t="s">
        <v>253</v>
      </c>
    </row>
    <row r="16" spans="1:13" ht="18" x14ac:dyDescent="0.25">
      <c r="A16" s="50" t="s">
        <v>8</v>
      </c>
      <c r="B16" s="50" t="s">
        <v>689</v>
      </c>
      <c r="C16" s="51">
        <v>332.42</v>
      </c>
      <c r="D16" s="83">
        <f t="shared" si="0"/>
        <v>3</v>
      </c>
      <c r="E16" s="51">
        <v>4</v>
      </c>
      <c r="F16" s="51">
        <v>1</v>
      </c>
      <c r="G16" s="50" t="s">
        <v>217</v>
      </c>
      <c r="H16" s="50" t="s">
        <v>647</v>
      </c>
      <c r="I16" s="49" t="s">
        <v>1230</v>
      </c>
    </row>
    <row r="17" spans="1:10" ht="18" x14ac:dyDescent="0.25">
      <c r="A17" s="50" t="s">
        <v>8</v>
      </c>
      <c r="B17" s="50" t="s">
        <v>1050</v>
      </c>
      <c r="C17" s="51">
        <v>43.34</v>
      </c>
      <c r="D17" s="83">
        <f t="shared" si="0"/>
        <v>3</v>
      </c>
      <c r="E17" s="51">
        <v>4</v>
      </c>
      <c r="F17" s="51">
        <v>1</v>
      </c>
      <c r="G17" s="50" t="s">
        <v>217</v>
      </c>
      <c r="H17" s="50" t="s">
        <v>1007</v>
      </c>
      <c r="I17" s="49" t="s">
        <v>559</v>
      </c>
    </row>
    <row r="18" spans="1:10" ht="18" x14ac:dyDescent="0.25">
      <c r="A18" s="50" t="s">
        <v>10</v>
      </c>
      <c r="B18" s="50" t="s">
        <v>1441</v>
      </c>
      <c r="C18" s="51">
        <v>9505.31</v>
      </c>
      <c r="D18" s="83">
        <f t="shared" si="0"/>
        <v>1</v>
      </c>
      <c r="E18" s="51">
        <v>4</v>
      </c>
      <c r="F18" s="51">
        <v>4</v>
      </c>
      <c r="G18" s="50" t="s">
        <v>257</v>
      </c>
      <c r="H18" s="50" t="s">
        <v>219</v>
      </c>
      <c r="I18" s="49" t="s">
        <v>585</v>
      </c>
    </row>
    <row r="19" spans="1:10" ht="18" x14ac:dyDescent="0.25">
      <c r="A19" s="50" t="s">
        <v>10</v>
      </c>
      <c r="B19" s="50" t="s">
        <v>335</v>
      </c>
      <c r="C19" s="51">
        <v>1561.83</v>
      </c>
      <c r="D19" s="83">
        <f t="shared" si="0"/>
        <v>1</v>
      </c>
      <c r="E19" s="51">
        <v>4</v>
      </c>
      <c r="F19" s="51">
        <v>2</v>
      </c>
      <c r="G19" s="50" t="s">
        <v>233</v>
      </c>
      <c r="H19" s="50" t="s">
        <v>219</v>
      </c>
      <c r="I19" s="49" t="s">
        <v>258</v>
      </c>
    </row>
    <row r="20" spans="1:10" ht="18" x14ac:dyDescent="0.25">
      <c r="A20" s="50" t="s">
        <v>10</v>
      </c>
      <c r="B20" s="50" t="s">
        <v>493</v>
      </c>
      <c r="C20" s="51">
        <v>294.45</v>
      </c>
      <c r="D20" s="83">
        <f t="shared" si="0"/>
        <v>1</v>
      </c>
      <c r="E20" s="51">
        <v>4</v>
      </c>
      <c r="F20" s="51">
        <v>1</v>
      </c>
      <c r="G20" s="50" t="s">
        <v>217</v>
      </c>
      <c r="H20" s="50" t="s">
        <v>219</v>
      </c>
      <c r="I20" s="49" t="s">
        <v>417</v>
      </c>
    </row>
    <row r="21" spans="1:10" ht="18" x14ac:dyDescent="0.25">
      <c r="A21" s="50" t="s">
        <v>10</v>
      </c>
      <c r="B21" s="50" t="s">
        <v>495</v>
      </c>
      <c r="C21" s="51">
        <v>55.21</v>
      </c>
      <c r="D21" s="83">
        <f t="shared" si="0"/>
        <v>1</v>
      </c>
      <c r="E21" s="51">
        <v>4</v>
      </c>
      <c r="F21" s="51">
        <v>1</v>
      </c>
      <c r="G21" s="50" t="s">
        <v>217</v>
      </c>
      <c r="H21" s="50" t="s">
        <v>219</v>
      </c>
      <c r="I21" s="49" t="s">
        <v>796</v>
      </c>
    </row>
    <row r="22" spans="1:10" ht="18" x14ac:dyDescent="0.25">
      <c r="A22" s="50" t="s">
        <v>10</v>
      </c>
      <c r="B22" s="50" t="s">
        <v>621</v>
      </c>
      <c r="C22" s="51">
        <v>0.32</v>
      </c>
      <c r="D22" s="83">
        <f t="shared" si="0"/>
        <v>2</v>
      </c>
      <c r="E22" s="51">
        <v>4</v>
      </c>
      <c r="F22" s="51">
        <v>1</v>
      </c>
      <c r="G22" s="50" t="s">
        <v>217</v>
      </c>
      <c r="H22" s="50" t="s">
        <v>592</v>
      </c>
      <c r="I22" s="49" t="s">
        <v>708</v>
      </c>
    </row>
    <row r="23" spans="1:10" ht="18" x14ac:dyDescent="0.25">
      <c r="A23" s="50" t="s">
        <v>10</v>
      </c>
      <c r="B23" s="50" t="s">
        <v>726</v>
      </c>
      <c r="C23" s="51">
        <v>818.15</v>
      </c>
      <c r="D23" s="83">
        <f t="shared" si="0"/>
        <v>4</v>
      </c>
      <c r="E23" s="51">
        <v>4</v>
      </c>
      <c r="F23" s="51">
        <v>2</v>
      </c>
      <c r="G23" s="50" t="s">
        <v>233</v>
      </c>
      <c r="H23" s="50" t="s">
        <v>705</v>
      </c>
      <c r="I23" s="49" t="s">
        <v>301</v>
      </c>
    </row>
    <row r="24" spans="1:10" ht="18" x14ac:dyDescent="0.25">
      <c r="A24" s="50" t="s">
        <v>14</v>
      </c>
      <c r="B24" s="50" t="s">
        <v>467</v>
      </c>
      <c r="C24" s="51">
        <v>785.88</v>
      </c>
      <c r="D24" s="83">
        <f t="shared" si="0"/>
        <v>1</v>
      </c>
      <c r="E24" s="51">
        <v>4</v>
      </c>
      <c r="F24" s="51">
        <v>1</v>
      </c>
      <c r="G24" s="50" t="s">
        <v>217</v>
      </c>
      <c r="H24" s="50" t="s">
        <v>219</v>
      </c>
      <c r="I24" s="49" t="s">
        <v>317</v>
      </c>
    </row>
    <row r="25" spans="1:10" ht="18" x14ac:dyDescent="0.25">
      <c r="A25" s="50" t="s">
        <v>14</v>
      </c>
      <c r="B25" s="50" t="s">
        <v>580</v>
      </c>
      <c r="C25" s="51">
        <v>4169.82</v>
      </c>
      <c r="D25" s="83">
        <f t="shared" si="0"/>
        <v>1</v>
      </c>
      <c r="E25" s="51">
        <v>2</v>
      </c>
      <c r="F25" s="51">
        <v>1</v>
      </c>
      <c r="G25" s="50" t="s">
        <v>217</v>
      </c>
      <c r="H25" s="50" t="s">
        <v>219</v>
      </c>
      <c r="I25" s="49" t="s">
        <v>1218</v>
      </c>
    </row>
    <row r="26" spans="1:10" ht="18" x14ac:dyDescent="0.25">
      <c r="A26" s="50" t="s">
        <v>14</v>
      </c>
      <c r="B26" s="50" t="s">
        <v>586</v>
      </c>
      <c r="C26" s="51">
        <v>3556.17</v>
      </c>
      <c r="D26" s="83">
        <f t="shared" si="0"/>
        <v>1</v>
      </c>
      <c r="E26" s="51">
        <v>4</v>
      </c>
      <c r="F26" s="51">
        <v>1</v>
      </c>
      <c r="G26" s="50" t="s">
        <v>217</v>
      </c>
      <c r="H26" s="50" t="s">
        <v>219</v>
      </c>
      <c r="I26" s="49" t="s">
        <v>1344</v>
      </c>
    </row>
    <row r="27" spans="1:10" ht="18" x14ac:dyDescent="0.25">
      <c r="A27" s="50" t="s">
        <v>17</v>
      </c>
      <c r="B27" s="50" t="s">
        <v>230</v>
      </c>
      <c r="C27" s="51">
        <v>0.28000000000000003</v>
      </c>
      <c r="D27" s="83">
        <f t="shared" si="0"/>
        <v>1</v>
      </c>
      <c r="E27" s="51">
        <v>4</v>
      </c>
      <c r="F27" s="51">
        <v>1</v>
      </c>
      <c r="G27" s="50" t="s">
        <v>217</v>
      </c>
      <c r="H27" s="50" t="s">
        <v>219</v>
      </c>
      <c r="I27" s="49" t="s">
        <v>794</v>
      </c>
      <c r="J27" s="67"/>
    </row>
    <row r="28" spans="1:10" ht="18" x14ac:dyDescent="0.25">
      <c r="A28" s="50" t="s">
        <v>17</v>
      </c>
      <c r="B28" s="50" t="s">
        <v>474</v>
      </c>
      <c r="C28" s="51">
        <v>0</v>
      </c>
      <c r="D28" s="83">
        <f t="shared" si="0"/>
        <v>1</v>
      </c>
      <c r="E28" s="51">
        <v>4</v>
      </c>
      <c r="F28" s="51">
        <v>1</v>
      </c>
      <c r="G28" s="50" t="s">
        <v>217</v>
      </c>
      <c r="H28" s="50" t="s">
        <v>219</v>
      </c>
      <c r="I28" s="49" t="s">
        <v>623</v>
      </c>
    </row>
    <row r="29" spans="1:10" ht="18" x14ac:dyDescent="0.25">
      <c r="A29" s="50" t="s">
        <v>17</v>
      </c>
      <c r="B29" s="50" t="s">
        <v>480</v>
      </c>
      <c r="C29" s="51">
        <v>3843.01</v>
      </c>
      <c r="D29" s="83">
        <f t="shared" si="0"/>
        <v>1</v>
      </c>
      <c r="E29" s="51">
        <v>4</v>
      </c>
      <c r="F29" s="51">
        <v>1</v>
      </c>
      <c r="G29" s="50" t="s">
        <v>217</v>
      </c>
      <c r="H29" s="50" t="s">
        <v>219</v>
      </c>
      <c r="I29" s="49" t="s">
        <v>948</v>
      </c>
    </row>
    <row r="30" spans="1:10" ht="18" x14ac:dyDescent="0.25">
      <c r="A30" s="50" t="s">
        <v>17</v>
      </c>
      <c r="B30" s="50" t="s">
        <v>863</v>
      </c>
      <c r="C30" s="51">
        <v>0.15</v>
      </c>
      <c r="D30" s="83">
        <f t="shared" si="0"/>
        <v>4</v>
      </c>
      <c r="E30" s="51">
        <v>4</v>
      </c>
      <c r="F30" s="51">
        <v>1</v>
      </c>
      <c r="G30" s="50" t="s">
        <v>217</v>
      </c>
      <c r="H30" s="50" t="s">
        <v>705</v>
      </c>
      <c r="I30" s="49" t="s">
        <v>992</v>
      </c>
    </row>
    <row r="31" spans="1:10" ht="18" x14ac:dyDescent="0.25">
      <c r="A31" s="50" t="s">
        <v>17</v>
      </c>
      <c r="B31" s="50" t="s">
        <v>885</v>
      </c>
      <c r="C31" s="51">
        <v>17.11</v>
      </c>
      <c r="D31" s="83">
        <f t="shared" si="0"/>
        <v>4</v>
      </c>
      <c r="E31" s="51">
        <v>2</v>
      </c>
      <c r="F31" s="51">
        <v>1</v>
      </c>
      <c r="G31" s="50" t="s">
        <v>217</v>
      </c>
      <c r="H31" s="50" t="s">
        <v>705</v>
      </c>
      <c r="I31" s="49" t="s">
        <v>1030</v>
      </c>
    </row>
    <row r="32" spans="1:10" ht="18" x14ac:dyDescent="0.25">
      <c r="A32" s="50" t="s">
        <v>17</v>
      </c>
      <c r="B32" s="50" t="s">
        <v>887</v>
      </c>
      <c r="C32" s="51">
        <v>1.36</v>
      </c>
      <c r="D32" s="83">
        <f t="shared" si="0"/>
        <v>4</v>
      </c>
      <c r="E32" s="51">
        <v>4</v>
      </c>
      <c r="F32" s="51">
        <v>1</v>
      </c>
      <c r="G32" s="50" t="s">
        <v>217</v>
      </c>
      <c r="H32" s="50" t="s">
        <v>705</v>
      </c>
      <c r="I32" s="49" t="s">
        <v>437</v>
      </c>
    </row>
    <row r="33" spans="1:9" ht="18" x14ac:dyDescent="0.25">
      <c r="A33" s="50" t="s">
        <v>17</v>
      </c>
      <c r="B33" s="50" t="s">
        <v>396</v>
      </c>
      <c r="C33" s="51">
        <v>353.54</v>
      </c>
      <c r="D33" s="83">
        <f t="shared" si="0"/>
        <v>1</v>
      </c>
      <c r="E33" s="51">
        <v>4</v>
      </c>
      <c r="F33" s="51">
        <v>2</v>
      </c>
      <c r="G33" s="50" t="s">
        <v>233</v>
      </c>
      <c r="H33" s="50" t="s">
        <v>219</v>
      </c>
      <c r="I33" s="50" t="s">
        <v>971</v>
      </c>
    </row>
    <row r="34" spans="1:9" ht="18" x14ac:dyDescent="0.25">
      <c r="A34" s="50" t="s">
        <v>17</v>
      </c>
      <c r="B34" s="50" t="s">
        <v>1442</v>
      </c>
      <c r="C34" s="51">
        <v>1368.71</v>
      </c>
      <c r="D34" s="83">
        <f t="shared" si="0"/>
        <v>4</v>
      </c>
      <c r="E34" s="51">
        <v>4</v>
      </c>
      <c r="F34" s="51">
        <v>2</v>
      </c>
      <c r="G34" s="50" t="s">
        <v>233</v>
      </c>
      <c r="H34" s="50" t="s">
        <v>705</v>
      </c>
      <c r="I34" s="49" t="s">
        <v>660</v>
      </c>
    </row>
    <row r="35" spans="1:9" ht="18" x14ac:dyDescent="0.25">
      <c r="A35" s="50" t="s">
        <v>21</v>
      </c>
      <c r="B35" s="50" t="s">
        <v>336</v>
      </c>
      <c r="C35" s="51">
        <v>807.71</v>
      </c>
      <c r="D35" s="83">
        <f t="shared" si="0"/>
        <v>1</v>
      </c>
      <c r="E35" s="51">
        <v>4</v>
      </c>
      <c r="F35" s="51">
        <v>2</v>
      </c>
      <c r="G35" s="50" t="s">
        <v>233</v>
      </c>
      <c r="H35" s="50" t="s">
        <v>219</v>
      </c>
      <c r="I35" s="49" t="s">
        <v>394</v>
      </c>
    </row>
    <row r="36" spans="1:9" ht="18" x14ac:dyDescent="0.25">
      <c r="A36" s="50" t="s">
        <v>21</v>
      </c>
      <c r="B36" s="50" t="s">
        <v>727</v>
      </c>
      <c r="C36" s="51">
        <v>2954.35</v>
      </c>
      <c r="D36" s="83">
        <f t="shared" si="0"/>
        <v>4</v>
      </c>
      <c r="E36" s="51">
        <v>4</v>
      </c>
      <c r="F36" s="51">
        <v>2</v>
      </c>
      <c r="G36" s="50" t="s">
        <v>233</v>
      </c>
      <c r="H36" s="50" t="s">
        <v>705</v>
      </c>
      <c r="I36" s="49" t="s">
        <v>379</v>
      </c>
    </row>
    <row r="37" spans="1:9" ht="18" x14ac:dyDescent="0.25">
      <c r="A37" s="50" t="s">
        <v>21</v>
      </c>
      <c r="B37" s="50" t="s">
        <v>1004</v>
      </c>
      <c r="C37" s="51">
        <v>734.31</v>
      </c>
      <c r="D37" s="83">
        <f t="shared" si="0"/>
        <v>2</v>
      </c>
      <c r="E37" s="51">
        <v>2</v>
      </c>
      <c r="F37" s="51">
        <v>2</v>
      </c>
      <c r="G37" s="50" t="s">
        <v>257</v>
      </c>
      <c r="H37" s="50" t="s">
        <v>1429</v>
      </c>
      <c r="I37" s="49" t="s">
        <v>864</v>
      </c>
    </row>
    <row r="38" spans="1:9" ht="18" x14ac:dyDescent="0.25">
      <c r="A38" s="50" t="s">
        <v>21</v>
      </c>
      <c r="B38" s="50" t="s">
        <v>372</v>
      </c>
      <c r="C38" s="51">
        <v>104.46</v>
      </c>
      <c r="D38" s="83">
        <f t="shared" si="0"/>
        <v>1</v>
      </c>
      <c r="E38" s="51">
        <v>4</v>
      </c>
      <c r="F38" s="51">
        <v>0</v>
      </c>
      <c r="G38" s="50" t="s">
        <v>217</v>
      </c>
      <c r="H38" s="50" t="s">
        <v>219</v>
      </c>
      <c r="I38" s="49" t="s">
        <v>1046</v>
      </c>
    </row>
    <row r="39" spans="1:9" ht="18" x14ac:dyDescent="0.25">
      <c r="A39" s="50" t="s">
        <v>21</v>
      </c>
      <c r="B39" s="50" t="s">
        <v>499</v>
      </c>
      <c r="C39" s="51">
        <v>0</v>
      </c>
      <c r="D39" s="83">
        <f t="shared" si="0"/>
        <v>1</v>
      </c>
      <c r="E39" s="51">
        <v>0</v>
      </c>
      <c r="F39" s="51">
        <v>0</v>
      </c>
      <c r="G39" s="52" t="s">
        <v>217</v>
      </c>
      <c r="H39" s="52" t="s">
        <v>219</v>
      </c>
      <c r="I39" s="52" t="s">
        <v>317</v>
      </c>
    </row>
    <row r="40" spans="1:9" ht="18" x14ac:dyDescent="0.25">
      <c r="A40" s="50" t="s">
        <v>21</v>
      </c>
      <c r="B40" s="50" t="s">
        <v>603</v>
      </c>
      <c r="C40" s="51">
        <v>0</v>
      </c>
      <c r="D40" s="83">
        <f t="shared" si="0"/>
        <v>2</v>
      </c>
      <c r="E40" s="51">
        <v>0</v>
      </c>
      <c r="F40" s="51">
        <v>0</v>
      </c>
      <c r="G40" s="50" t="s">
        <v>217</v>
      </c>
      <c r="H40" s="50" t="s">
        <v>592</v>
      </c>
      <c r="I40" s="49" t="s">
        <v>948</v>
      </c>
    </row>
    <row r="41" spans="1:9" ht="18" x14ac:dyDescent="0.25">
      <c r="A41" s="50" t="s">
        <v>21</v>
      </c>
      <c r="B41" s="50" t="s">
        <v>605</v>
      </c>
      <c r="C41" s="51">
        <v>0</v>
      </c>
      <c r="D41" s="83">
        <f t="shared" si="0"/>
        <v>2</v>
      </c>
      <c r="E41" s="51">
        <v>0</v>
      </c>
      <c r="F41" s="51">
        <v>0</v>
      </c>
      <c r="G41" s="50" t="s">
        <v>217</v>
      </c>
      <c r="H41" s="50" t="s">
        <v>592</v>
      </c>
      <c r="I41" s="49" t="s">
        <v>960</v>
      </c>
    </row>
    <row r="42" spans="1:9" ht="18" x14ac:dyDescent="0.25">
      <c r="A42" s="50" t="s">
        <v>21</v>
      </c>
      <c r="B42" s="50" t="s">
        <v>607</v>
      </c>
      <c r="C42" s="51">
        <v>0</v>
      </c>
      <c r="D42" s="83">
        <f t="shared" si="0"/>
        <v>2</v>
      </c>
      <c r="E42" s="51">
        <v>0</v>
      </c>
      <c r="F42" s="51">
        <v>0</v>
      </c>
      <c r="G42" s="50" t="s">
        <v>217</v>
      </c>
      <c r="H42" s="50" t="s">
        <v>592</v>
      </c>
      <c r="I42" s="49" t="s">
        <v>1010</v>
      </c>
    </row>
    <row r="43" spans="1:9" ht="18" x14ac:dyDescent="0.25">
      <c r="A43" s="50" t="s">
        <v>21</v>
      </c>
      <c r="B43" s="50" t="s">
        <v>619</v>
      </c>
      <c r="C43" s="51">
        <v>0</v>
      </c>
      <c r="D43" s="83">
        <f t="shared" si="0"/>
        <v>2</v>
      </c>
      <c r="E43" s="51">
        <v>0</v>
      </c>
      <c r="F43" s="51">
        <v>0</v>
      </c>
      <c r="G43" s="50" t="s">
        <v>217</v>
      </c>
      <c r="H43" s="50" t="s">
        <v>592</v>
      </c>
      <c r="I43" s="49" t="s">
        <v>572</v>
      </c>
    </row>
    <row r="44" spans="1:9" ht="18" x14ac:dyDescent="0.25">
      <c r="A44" s="50" t="s">
        <v>21</v>
      </c>
      <c r="B44" s="50" t="s">
        <v>793</v>
      </c>
      <c r="C44" s="51">
        <v>0</v>
      </c>
      <c r="D44" s="83">
        <f t="shared" si="0"/>
        <v>4</v>
      </c>
      <c r="E44" s="51">
        <v>0</v>
      </c>
      <c r="F44" s="51">
        <v>0</v>
      </c>
      <c r="G44" s="50" t="s">
        <v>217</v>
      </c>
      <c r="H44" s="50" t="s">
        <v>705</v>
      </c>
      <c r="I44" s="50" t="s">
        <v>548</v>
      </c>
    </row>
    <row r="45" spans="1:9" ht="18" x14ac:dyDescent="0.25">
      <c r="A45" s="50" t="s">
        <v>21</v>
      </c>
      <c r="B45" s="50" t="s">
        <v>806</v>
      </c>
      <c r="C45" s="51">
        <v>0</v>
      </c>
      <c r="D45" s="83">
        <f t="shared" si="0"/>
        <v>4</v>
      </c>
      <c r="E45" s="51">
        <v>0</v>
      </c>
      <c r="F45" s="51">
        <v>0</v>
      </c>
      <c r="G45" s="50" t="s">
        <v>217</v>
      </c>
      <c r="H45" s="50" t="s">
        <v>705</v>
      </c>
      <c r="I45" s="50" t="s">
        <v>1088</v>
      </c>
    </row>
    <row r="46" spans="1:9" ht="18" x14ac:dyDescent="0.25">
      <c r="A46" s="50" t="s">
        <v>21</v>
      </c>
      <c r="B46" s="50" t="s">
        <v>808</v>
      </c>
      <c r="C46" s="51">
        <v>0</v>
      </c>
      <c r="D46" s="83">
        <f t="shared" si="0"/>
        <v>4</v>
      </c>
      <c r="E46" s="51">
        <v>0</v>
      </c>
      <c r="F46" s="51">
        <v>0</v>
      </c>
      <c r="G46" s="50" t="s">
        <v>217</v>
      </c>
      <c r="H46" s="50" t="s">
        <v>705</v>
      </c>
      <c r="I46" s="50" t="s">
        <v>1111</v>
      </c>
    </row>
    <row r="47" spans="1:9" ht="18" x14ac:dyDescent="0.25">
      <c r="A47" s="50" t="s">
        <v>21</v>
      </c>
      <c r="B47" s="50" t="s">
        <v>907</v>
      </c>
      <c r="C47" s="51">
        <v>44.29</v>
      </c>
      <c r="D47" s="83">
        <f t="shared" si="0"/>
        <v>4</v>
      </c>
      <c r="E47" s="51">
        <v>4</v>
      </c>
      <c r="F47" s="51">
        <v>1</v>
      </c>
      <c r="G47" s="50" t="s">
        <v>217</v>
      </c>
      <c r="H47" s="50" t="s">
        <v>705</v>
      </c>
      <c r="I47" s="49" t="s">
        <v>245</v>
      </c>
    </row>
    <row r="48" spans="1:9" ht="18" x14ac:dyDescent="0.25">
      <c r="A48" s="50" t="s">
        <v>21</v>
      </c>
      <c r="B48" s="50" t="s">
        <v>963</v>
      </c>
      <c r="C48" s="51">
        <v>0</v>
      </c>
      <c r="D48" s="83">
        <f t="shared" si="0"/>
        <v>5</v>
      </c>
      <c r="E48" s="51">
        <v>0</v>
      </c>
      <c r="F48" s="51">
        <v>0</v>
      </c>
      <c r="G48" s="50" t="s">
        <v>217</v>
      </c>
      <c r="H48" s="50" t="s">
        <v>964</v>
      </c>
      <c r="I48" s="49" t="s">
        <v>711</v>
      </c>
    </row>
    <row r="49" spans="1:10" ht="18" x14ac:dyDescent="0.25">
      <c r="A49" s="50" t="s">
        <v>21</v>
      </c>
      <c r="B49" s="50" t="s">
        <v>967</v>
      </c>
      <c r="C49" s="51">
        <v>0</v>
      </c>
      <c r="D49" s="83">
        <f t="shared" si="0"/>
        <v>5</v>
      </c>
      <c r="E49" s="51">
        <v>0</v>
      </c>
      <c r="F49" s="51">
        <v>0</v>
      </c>
      <c r="G49" s="50" t="s">
        <v>217</v>
      </c>
      <c r="H49" s="50" t="s">
        <v>964</v>
      </c>
      <c r="I49" s="49" t="s">
        <v>892</v>
      </c>
    </row>
    <row r="50" spans="1:10" ht="18" x14ac:dyDescent="0.25">
      <c r="A50" s="50" t="s">
        <v>21</v>
      </c>
      <c r="B50" s="50" t="s">
        <v>974</v>
      </c>
      <c r="C50" s="51">
        <v>0</v>
      </c>
      <c r="D50" s="83">
        <f t="shared" si="0"/>
        <v>5</v>
      </c>
      <c r="E50" s="51">
        <v>0</v>
      </c>
      <c r="F50" s="51">
        <v>0</v>
      </c>
      <c r="G50" s="50" t="s">
        <v>217</v>
      </c>
      <c r="H50" s="50" t="s">
        <v>964</v>
      </c>
      <c r="I50" s="49" t="s">
        <v>921</v>
      </c>
    </row>
    <row r="51" spans="1:10" ht="18" x14ac:dyDescent="0.25">
      <c r="A51" s="50" t="s">
        <v>21</v>
      </c>
      <c r="B51" s="50" t="s">
        <v>976</v>
      </c>
      <c r="C51" s="51">
        <v>0</v>
      </c>
      <c r="D51" s="83">
        <f t="shared" si="0"/>
        <v>5</v>
      </c>
      <c r="E51" s="51">
        <v>0</v>
      </c>
      <c r="F51" s="51">
        <v>0</v>
      </c>
      <c r="G51" s="50" t="s">
        <v>217</v>
      </c>
      <c r="H51" s="50" t="s">
        <v>964</v>
      </c>
      <c r="I51" s="49" t="s">
        <v>930</v>
      </c>
    </row>
    <row r="52" spans="1:10" ht="18" x14ac:dyDescent="0.25">
      <c r="A52" s="50" t="s">
        <v>21</v>
      </c>
      <c r="B52" s="50" t="s">
        <v>991</v>
      </c>
      <c r="C52" s="51">
        <v>0</v>
      </c>
      <c r="D52" s="83">
        <f t="shared" si="0"/>
        <v>5</v>
      </c>
      <c r="E52" s="51">
        <v>0</v>
      </c>
      <c r="F52" s="51">
        <v>0</v>
      </c>
      <c r="G52" s="50" t="s">
        <v>217</v>
      </c>
      <c r="H52" s="50" t="s">
        <v>964</v>
      </c>
      <c r="I52" s="49" t="s">
        <v>1290</v>
      </c>
    </row>
    <row r="53" spans="1:10" ht="18" x14ac:dyDescent="0.25">
      <c r="A53" s="50" t="s">
        <v>23</v>
      </c>
      <c r="B53" s="50" t="s">
        <v>1403</v>
      </c>
      <c r="C53" s="68">
        <v>135.32</v>
      </c>
      <c r="D53" s="83">
        <f t="shared" si="0"/>
        <v>1</v>
      </c>
      <c r="E53" s="51">
        <v>0</v>
      </c>
      <c r="F53" s="51">
        <v>0</v>
      </c>
      <c r="G53" s="50" t="s">
        <v>217</v>
      </c>
      <c r="H53" s="50" t="s">
        <v>219</v>
      </c>
      <c r="I53" s="49"/>
      <c r="J53" s="63" t="s">
        <v>1433</v>
      </c>
    </row>
    <row r="54" spans="1:10" ht="18" x14ac:dyDescent="0.25">
      <c r="A54" s="50" t="s">
        <v>23</v>
      </c>
      <c r="B54" s="50" t="s">
        <v>391</v>
      </c>
      <c r="C54" s="51">
        <v>135.32</v>
      </c>
      <c r="D54" s="83">
        <f t="shared" si="0"/>
        <v>1</v>
      </c>
      <c r="E54" s="51">
        <v>0</v>
      </c>
      <c r="F54" s="51">
        <v>0</v>
      </c>
      <c r="G54" s="50" t="s">
        <v>217</v>
      </c>
      <c r="H54" s="50" t="s">
        <v>219</v>
      </c>
      <c r="I54" s="50" t="s">
        <v>326</v>
      </c>
    </row>
    <row r="55" spans="1:10" ht="18" x14ac:dyDescent="0.25">
      <c r="A55" s="50" t="s">
        <v>23</v>
      </c>
      <c r="B55" s="50" t="s">
        <v>657</v>
      </c>
      <c r="C55" s="51">
        <v>1474.89</v>
      </c>
      <c r="D55" s="83">
        <f t="shared" si="0"/>
        <v>3</v>
      </c>
      <c r="E55" s="51">
        <v>2</v>
      </c>
      <c r="F55" s="51">
        <v>1</v>
      </c>
      <c r="G55" s="50" t="s">
        <v>233</v>
      </c>
      <c r="H55" s="50" t="s">
        <v>647</v>
      </c>
      <c r="I55" s="50" t="s">
        <v>833</v>
      </c>
    </row>
    <row r="56" spans="1:10" ht="18" x14ac:dyDescent="0.25">
      <c r="A56" s="50" t="s">
        <v>23</v>
      </c>
      <c r="B56" s="50" t="s">
        <v>739</v>
      </c>
      <c r="C56" s="51">
        <v>1956.86</v>
      </c>
      <c r="D56" s="83">
        <f t="shared" si="0"/>
        <v>4</v>
      </c>
      <c r="E56" s="51">
        <v>2</v>
      </c>
      <c r="F56" s="51">
        <v>2</v>
      </c>
      <c r="G56" s="50" t="s">
        <v>233</v>
      </c>
      <c r="H56" s="50" t="s">
        <v>705</v>
      </c>
      <c r="I56" s="49" t="s">
        <v>326</v>
      </c>
    </row>
    <row r="57" spans="1:10" ht="18" x14ac:dyDescent="0.25">
      <c r="A57" s="50" t="s">
        <v>23</v>
      </c>
      <c r="B57" s="50" t="s">
        <v>1031</v>
      </c>
      <c r="C57" s="51">
        <v>1909.64</v>
      </c>
      <c r="D57" s="83">
        <f t="shared" si="0"/>
        <v>3</v>
      </c>
      <c r="E57" s="51">
        <v>1</v>
      </c>
      <c r="F57" s="51">
        <v>2</v>
      </c>
      <c r="G57" s="50" t="s">
        <v>233</v>
      </c>
      <c r="H57" s="50" t="s">
        <v>1007</v>
      </c>
      <c r="I57" s="49" t="s">
        <v>315</v>
      </c>
    </row>
    <row r="58" spans="1:10" ht="18" x14ac:dyDescent="0.25">
      <c r="A58" s="50" t="s">
        <v>23</v>
      </c>
      <c r="B58" s="50" t="s">
        <v>1399</v>
      </c>
      <c r="C58" s="51">
        <v>21.86</v>
      </c>
      <c r="D58" s="83">
        <f t="shared" si="0"/>
        <v>4</v>
      </c>
      <c r="E58" s="51">
        <v>4</v>
      </c>
      <c r="F58" s="51">
        <v>1</v>
      </c>
      <c r="G58" s="50" t="s">
        <v>233</v>
      </c>
      <c r="H58" s="50" t="s">
        <v>1065</v>
      </c>
      <c r="I58" s="58"/>
    </row>
    <row r="59" spans="1:10" ht="18" x14ac:dyDescent="0.25">
      <c r="A59" s="50" t="s">
        <v>25</v>
      </c>
      <c r="B59" s="50" t="s">
        <v>1404</v>
      </c>
      <c r="C59" s="51">
        <v>879.78</v>
      </c>
      <c r="D59" s="83">
        <f t="shared" si="0"/>
        <v>1</v>
      </c>
      <c r="E59" s="51">
        <v>0</v>
      </c>
      <c r="F59" s="51">
        <v>2</v>
      </c>
      <c r="G59" s="50" t="s">
        <v>217</v>
      </c>
      <c r="H59" s="50" t="s">
        <v>219</v>
      </c>
      <c r="I59" s="58"/>
      <c r="J59" s="63" t="s">
        <v>1433</v>
      </c>
    </row>
    <row r="60" spans="1:10" ht="18" x14ac:dyDescent="0.25">
      <c r="A60" s="50" t="s">
        <v>25</v>
      </c>
      <c r="B60" s="50" t="s">
        <v>360</v>
      </c>
      <c r="C60" s="51">
        <v>509.23</v>
      </c>
      <c r="D60" s="83">
        <f t="shared" si="0"/>
        <v>1</v>
      </c>
      <c r="E60" s="51">
        <v>2</v>
      </c>
      <c r="F60" s="51">
        <v>1</v>
      </c>
      <c r="G60" s="50" t="s">
        <v>217</v>
      </c>
      <c r="H60" s="50" t="s">
        <v>219</v>
      </c>
      <c r="I60" s="49" t="s">
        <v>744</v>
      </c>
    </row>
    <row r="61" spans="1:10" ht="18" x14ac:dyDescent="0.25">
      <c r="A61" s="50" t="s">
        <v>25</v>
      </c>
      <c r="B61" s="50" t="s">
        <v>429</v>
      </c>
      <c r="C61" s="51">
        <v>1105.93</v>
      </c>
      <c r="D61" s="83">
        <f t="shared" si="0"/>
        <v>1</v>
      </c>
      <c r="E61" s="51">
        <v>4</v>
      </c>
      <c r="F61" s="51">
        <v>1</v>
      </c>
      <c r="G61" s="50" t="s">
        <v>217</v>
      </c>
      <c r="H61" s="50" t="s">
        <v>219</v>
      </c>
      <c r="I61" s="49" t="s">
        <v>822</v>
      </c>
    </row>
    <row r="62" spans="1:10" ht="18" x14ac:dyDescent="0.25">
      <c r="A62" s="50" t="s">
        <v>25</v>
      </c>
      <c r="B62" s="50" t="s">
        <v>1443</v>
      </c>
      <c r="C62" s="51">
        <v>1031.49</v>
      </c>
      <c r="D62" s="83">
        <f t="shared" si="0"/>
        <v>3</v>
      </c>
      <c r="E62" s="51">
        <v>2</v>
      </c>
      <c r="F62" s="51">
        <v>1</v>
      </c>
      <c r="G62" s="50" t="s">
        <v>217</v>
      </c>
      <c r="H62" s="50" t="s">
        <v>1007</v>
      </c>
      <c r="I62" s="49" t="s">
        <v>326</v>
      </c>
    </row>
    <row r="63" spans="1:10" ht="18" x14ac:dyDescent="0.25">
      <c r="A63" s="50" t="s">
        <v>25</v>
      </c>
      <c r="B63" s="50" t="s">
        <v>617</v>
      </c>
      <c r="C63" s="51">
        <v>40.729999999999997</v>
      </c>
      <c r="D63" s="83">
        <f t="shared" si="0"/>
        <v>2</v>
      </c>
      <c r="E63" s="51">
        <v>1</v>
      </c>
      <c r="F63" s="51">
        <v>1</v>
      </c>
      <c r="G63" s="50" t="s">
        <v>217</v>
      </c>
      <c r="H63" s="50" t="s">
        <v>592</v>
      </c>
      <c r="I63" s="49" t="s">
        <v>478</v>
      </c>
    </row>
    <row r="64" spans="1:10" ht="18" x14ac:dyDescent="0.25">
      <c r="A64" s="50" t="s">
        <v>25</v>
      </c>
      <c r="B64" s="50" t="s">
        <v>774</v>
      </c>
      <c r="C64" s="51">
        <v>2.72</v>
      </c>
      <c r="D64" s="83">
        <f t="shared" si="0"/>
        <v>4</v>
      </c>
      <c r="E64" s="51">
        <v>2</v>
      </c>
      <c r="F64" s="51">
        <v>2</v>
      </c>
      <c r="G64" s="50" t="s">
        <v>217</v>
      </c>
      <c r="H64" s="50" t="s">
        <v>705</v>
      </c>
      <c r="I64" s="50" t="s">
        <v>1365</v>
      </c>
    </row>
    <row r="65" spans="1:9" ht="18" x14ac:dyDescent="0.25">
      <c r="A65" s="50" t="s">
        <v>25</v>
      </c>
      <c r="B65" s="50" t="s">
        <v>776</v>
      </c>
      <c r="C65" s="51">
        <v>0</v>
      </c>
      <c r="D65" s="83">
        <f t="shared" si="0"/>
        <v>4</v>
      </c>
      <c r="E65" s="51">
        <v>0</v>
      </c>
      <c r="F65" s="51">
        <v>2</v>
      </c>
      <c r="G65" s="50" t="s">
        <v>217</v>
      </c>
      <c r="H65" s="50" t="s">
        <v>705</v>
      </c>
      <c r="I65" s="49" t="s">
        <v>1370</v>
      </c>
    </row>
    <row r="66" spans="1:9" ht="18" x14ac:dyDescent="0.25">
      <c r="A66" s="50" t="s">
        <v>25</v>
      </c>
      <c r="B66" s="50" t="s">
        <v>928</v>
      </c>
      <c r="C66" s="51">
        <v>0.87</v>
      </c>
      <c r="D66" s="83">
        <f t="shared" si="0"/>
        <v>4</v>
      </c>
      <c r="E66" s="51">
        <v>4</v>
      </c>
      <c r="F66" s="51">
        <v>2</v>
      </c>
      <c r="G66" s="50" t="s">
        <v>217</v>
      </c>
      <c r="H66" s="50" t="s">
        <v>705</v>
      </c>
      <c r="I66" s="49" t="s">
        <v>898</v>
      </c>
    </row>
    <row r="67" spans="1:9" ht="18" x14ac:dyDescent="0.25">
      <c r="A67" s="50" t="s">
        <v>25</v>
      </c>
      <c r="B67" s="50" t="s">
        <v>1158</v>
      </c>
      <c r="C67" s="51">
        <v>0</v>
      </c>
      <c r="D67" s="83">
        <f t="shared" si="0"/>
        <v>4</v>
      </c>
      <c r="E67" s="51">
        <v>0</v>
      </c>
      <c r="F67" s="51">
        <v>1</v>
      </c>
      <c r="G67" s="50" t="s">
        <v>257</v>
      </c>
      <c r="H67" s="50" t="s">
        <v>1065</v>
      </c>
      <c r="I67" s="49" t="s">
        <v>880</v>
      </c>
    </row>
    <row r="68" spans="1:9" ht="18" x14ac:dyDescent="0.25">
      <c r="A68" s="50" t="s">
        <v>25</v>
      </c>
      <c r="B68" s="50" t="s">
        <v>610</v>
      </c>
      <c r="C68" s="51">
        <v>113.32</v>
      </c>
      <c r="D68" s="83">
        <f t="shared" si="0"/>
        <v>2</v>
      </c>
      <c r="E68" s="51">
        <v>4</v>
      </c>
      <c r="F68" s="51">
        <v>4</v>
      </c>
      <c r="G68" s="50" t="s">
        <v>257</v>
      </c>
      <c r="H68" s="50" t="s">
        <v>592</v>
      </c>
      <c r="I68" s="49" t="s">
        <v>1135</v>
      </c>
    </row>
    <row r="69" spans="1:9" ht="18" x14ac:dyDescent="0.25">
      <c r="A69" s="50" t="s">
        <v>25</v>
      </c>
      <c r="B69" s="50" t="s">
        <v>658</v>
      </c>
      <c r="C69" s="51">
        <v>1510.09</v>
      </c>
      <c r="D69" s="83">
        <f t="shared" si="0"/>
        <v>3</v>
      </c>
      <c r="E69" s="51">
        <v>2</v>
      </c>
      <c r="F69" s="51">
        <v>1</v>
      </c>
      <c r="G69" s="50" t="s">
        <v>233</v>
      </c>
      <c r="H69" s="50" t="s">
        <v>647</v>
      </c>
      <c r="I69" s="50" t="s">
        <v>1198</v>
      </c>
    </row>
    <row r="70" spans="1:9" ht="18" x14ac:dyDescent="0.25">
      <c r="A70" s="50" t="s">
        <v>25</v>
      </c>
      <c r="B70" s="50" t="s">
        <v>1032</v>
      </c>
      <c r="C70" s="51">
        <v>308.70999999999998</v>
      </c>
      <c r="D70" s="83">
        <f t="shared" ref="D70:D133" si="1">VLOOKUP(H70,$L$2:$M$13,2,FALSE)</f>
        <v>3</v>
      </c>
      <c r="E70" s="51">
        <v>1</v>
      </c>
      <c r="F70" s="51">
        <v>2</v>
      </c>
      <c r="G70" s="50" t="s">
        <v>233</v>
      </c>
      <c r="H70" s="50" t="s">
        <v>1007</v>
      </c>
      <c r="I70" s="49" t="s">
        <v>331</v>
      </c>
    </row>
    <row r="71" spans="1:9" ht="18" x14ac:dyDescent="0.25">
      <c r="A71" s="50" t="s">
        <v>27</v>
      </c>
      <c r="B71" s="50" t="s">
        <v>348</v>
      </c>
      <c r="C71" s="51">
        <v>880.82</v>
      </c>
      <c r="D71" s="83">
        <f t="shared" si="1"/>
        <v>1</v>
      </c>
      <c r="E71" s="51">
        <v>4</v>
      </c>
      <c r="F71" s="51">
        <v>4</v>
      </c>
      <c r="G71" s="50" t="s">
        <v>233</v>
      </c>
      <c r="H71" s="50" t="s">
        <v>219</v>
      </c>
      <c r="I71" s="49" t="s">
        <v>1278</v>
      </c>
    </row>
    <row r="72" spans="1:9" ht="18" x14ac:dyDescent="0.25">
      <c r="A72" s="50" t="s">
        <v>27</v>
      </c>
      <c r="B72" s="50" t="s">
        <v>221</v>
      </c>
      <c r="C72" s="51">
        <v>1011.91</v>
      </c>
      <c r="D72" s="83">
        <f t="shared" si="1"/>
        <v>1</v>
      </c>
      <c r="E72" s="51">
        <v>4</v>
      </c>
      <c r="F72" s="51">
        <v>1</v>
      </c>
      <c r="G72" s="50" t="s">
        <v>217</v>
      </c>
      <c r="H72" s="50" t="s">
        <v>219</v>
      </c>
      <c r="I72" s="49" t="s">
        <v>572</v>
      </c>
    </row>
    <row r="73" spans="1:9" ht="18" x14ac:dyDescent="0.25">
      <c r="A73" s="50" t="s">
        <v>27</v>
      </c>
      <c r="B73" s="50" t="s">
        <v>463</v>
      </c>
      <c r="C73" s="51">
        <v>18.37</v>
      </c>
      <c r="D73" s="83">
        <f t="shared" si="1"/>
        <v>1</v>
      </c>
      <c r="E73" s="51">
        <v>0</v>
      </c>
      <c r="F73" s="51">
        <v>1</v>
      </c>
      <c r="G73" s="50" t="s">
        <v>217</v>
      </c>
      <c r="H73" s="50" t="s">
        <v>219</v>
      </c>
      <c r="I73" s="49" t="s">
        <v>1318</v>
      </c>
    </row>
    <row r="74" spans="1:9" ht="18" x14ac:dyDescent="0.25">
      <c r="A74" s="50" t="s">
        <v>27</v>
      </c>
      <c r="B74" s="50" t="s">
        <v>528</v>
      </c>
      <c r="C74" s="51">
        <v>102.05</v>
      </c>
      <c r="D74" s="83">
        <f t="shared" si="1"/>
        <v>1</v>
      </c>
      <c r="E74" s="51">
        <v>0</v>
      </c>
      <c r="F74" s="51">
        <v>1</v>
      </c>
      <c r="G74" s="52" t="s">
        <v>217</v>
      </c>
      <c r="H74" s="52" t="s">
        <v>219</v>
      </c>
      <c r="I74" s="52" t="s">
        <v>803</v>
      </c>
    </row>
    <row r="75" spans="1:9" ht="18" x14ac:dyDescent="0.25">
      <c r="A75" s="50" t="s">
        <v>29</v>
      </c>
      <c r="B75" s="50" t="s">
        <v>824</v>
      </c>
      <c r="C75" s="51">
        <v>0</v>
      </c>
      <c r="D75" s="83">
        <f t="shared" si="1"/>
        <v>4</v>
      </c>
      <c r="E75" s="51">
        <v>0</v>
      </c>
      <c r="F75" s="51">
        <v>1</v>
      </c>
      <c r="G75" s="50" t="s">
        <v>217</v>
      </c>
      <c r="H75" s="50" t="s">
        <v>705</v>
      </c>
      <c r="I75" s="50" t="s">
        <v>1030</v>
      </c>
    </row>
    <row r="76" spans="1:9" ht="18" x14ac:dyDescent="0.25">
      <c r="A76" s="50" t="s">
        <v>29</v>
      </c>
      <c r="B76" s="50" t="s">
        <v>1444</v>
      </c>
      <c r="C76" s="51">
        <v>54.99</v>
      </c>
      <c r="D76" s="83">
        <f t="shared" si="1"/>
        <v>4</v>
      </c>
      <c r="E76" s="51">
        <v>1</v>
      </c>
      <c r="F76" s="61">
        <v>1</v>
      </c>
      <c r="G76" s="50" t="s">
        <v>257</v>
      </c>
      <c r="H76" s="50" t="s">
        <v>1065</v>
      </c>
      <c r="I76" s="49" t="s">
        <v>777</v>
      </c>
    </row>
    <row r="77" spans="1:9" ht="18" x14ac:dyDescent="0.25">
      <c r="A77" s="50" t="s">
        <v>29</v>
      </c>
      <c r="B77" s="50" t="s">
        <v>1187</v>
      </c>
      <c r="C77" s="51">
        <v>0</v>
      </c>
      <c r="D77" s="83">
        <f t="shared" si="1"/>
        <v>4</v>
      </c>
      <c r="E77" s="51">
        <v>0</v>
      </c>
      <c r="F77" s="51">
        <v>0</v>
      </c>
      <c r="G77" s="50" t="s">
        <v>257</v>
      </c>
      <c r="H77" s="50" t="s">
        <v>1065</v>
      </c>
      <c r="I77" s="49" t="s">
        <v>421</v>
      </c>
    </row>
    <row r="78" spans="1:9" ht="18" x14ac:dyDescent="0.25">
      <c r="A78" s="50" t="s">
        <v>29</v>
      </c>
      <c r="B78" s="50" t="s">
        <v>1243</v>
      </c>
      <c r="C78" s="51">
        <v>8.74</v>
      </c>
      <c r="D78" s="83">
        <f t="shared" si="1"/>
        <v>4</v>
      </c>
      <c r="E78" s="51">
        <v>4</v>
      </c>
      <c r="F78" s="51">
        <v>1</v>
      </c>
      <c r="G78" s="50" t="s">
        <v>257</v>
      </c>
      <c r="H78" s="50" t="s">
        <v>1065</v>
      </c>
      <c r="I78" s="49" t="s">
        <v>1117</v>
      </c>
    </row>
    <row r="79" spans="1:9" ht="18" x14ac:dyDescent="0.25">
      <c r="A79" s="50" t="s">
        <v>29</v>
      </c>
      <c r="B79" s="50" t="s">
        <v>1334</v>
      </c>
      <c r="C79" s="51">
        <v>4.28</v>
      </c>
      <c r="D79" s="83">
        <f t="shared" si="1"/>
        <v>4</v>
      </c>
      <c r="E79" s="51">
        <v>4</v>
      </c>
      <c r="F79" s="51">
        <v>1</v>
      </c>
      <c r="G79" s="50" t="s">
        <v>257</v>
      </c>
      <c r="H79" s="50" t="s">
        <v>1065</v>
      </c>
      <c r="I79" s="50" t="s">
        <v>1127</v>
      </c>
    </row>
    <row r="80" spans="1:9" ht="18" x14ac:dyDescent="0.25">
      <c r="A80" s="50" t="s">
        <v>31</v>
      </c>
      <c r="B80" s="50" t="s">
        <v>262</v>
      </c>
      <c r="C80" s="51">
        <v>24.59</v>
      </c>
      <c r="D80" s="83">
        <f t="shared" si="1"/>
        <v>1</v>
      </c>
      <c r="E80" s="51">
        <v>4</v>
      </c>
      <c r="F80" s="51">
        <v>1</v>
      </c>
      <c r="G80" s="50" t="s">
        <v>217</v>
      </c>
      <c r="H80" s="50" t="s">
        <v>219</v>
      </c>
      <c r="I80" s="49" t="s">
        <v>371</v>
      </c>
    </row>
    <row r="81" spans="1:9" ht="18" x14ac:dyDescent="0.25">
      <c r="A81" s="50" t="s">
        <v>31</v>
      </c>
      <c r="B81" s="50" t="s">
        <v>926</v>
      </c>
      <c r="C81" s="51">
        <v>0</v>
      </c>
      <c r="D81" s="83">
        <f t="shared" si="1"/>
        <v>4</v>
      </c>
      <c r="E81" s="51">
        <v>0</v>
      </c>
      <c r="F81" s="51">
        <v>2</v>
      </c>
      <c r="G81" s="50" t="s">
        <v>217</v>
      </c>
      <c r="H81" s="50" t="s">
        <v>705</v>
      </c>
      <c r="I81" s="49" t="s">
        <v>678</v>
      </c>
    </row>
    <row r="82" spans="1:9" ht="18" x14ac:dyDescent="0.25">
      <c r="A82" s="50" t="s">
        <v>31</v>
      </c>
      <c r="B82" s="50" t="s">
        <v>1061</v>
      </c>
      <c r="C82" s="51">
        <v>68.540000000000006</v>
      </c>
      <c r="D82" s="83">
        <f t="shared" si="1"/>
        <v>3</v>
      </c>
      <c r="E82" s="51">
        <v>4</v>
      </c>
      <c r="F82" s="51">
        <v>1</v>
      </c>
      <c r="G82" s="50" t="s">
        <v>217</v>
      </c>
      <c r="H82" s="50" t="s">
        <v>1007</v>
      </c>
      <c r="I82" s="49" t="s">
        <v>733</v>
      </c>
    </row>
    <row r="83" spans="1:9" ht="18" x14ac:dyDescent="0.25">
      <c r="A83" s="50" t="s">
        <v>33</v>
      </c>
      <c r="B83" s="50" t="s">
        <v>1445</v>
      </c>
      <c r="C83" s="51">
        <v>5040.24</v>
      </c>
      <c r="D83" s="83">
        <f t="shared" si="1"/>
        <v>1</v>
      </c>
      <c r="E83" s="51">
        <v>4</v>
      </c>
      <c r="F83" s="51">
        <v>4</v>
      </c>
      <c r="G83" s="50" t="s">
        <v>257</v>
      </c>
      <c r="H83" s="50" t="s">
        <v>219</v>
      </c>
      <c r="I83" s="49" t="s">
        <v>229</v>
      </c>
    </row>
    <row r="84" spans="1:9" ht="18" x14ac:dyDescent="0.25">
      <c r="A84" s="50" t="s">
        <v>33</v>
      </c>
      <c r="B84" s="50" t="s">
        <v>1446</v>
      </c>
      <c r="C84" s="51">
        <v>798.49</v>
      </c>
      <c r="D84" s="83">
        <f t="shared" si="1"/>
        <v>1</v>
      </c>
      <c r="E84" s="51">
        <v>4</v>
      </c>
      <c r="F84" s="51">
        <v>2</v>
      </c>
      <c r="G84" s="50" t="s">
        <v>233</v>
      </c>
      <c r="H84" s="50" t="s">
        <v>219</v>
      </c>
      <c r="I84" s="50" t="s">
        <v>934</v>
      </c>
    </row>
    <row r="85" spans="1:9" ht="18" x14ac:dyDescent="0.25">
      <c r="A85" s="50" t="s">
        <v>33</v>
      </c>
      <c r="B85" s="50" t="s">
        <v>728</v>
      </c>
      <c r="C85" s="51">
        <v>1551.24</v>
      </c>
      <c r="D85" s="83">
        <f t="shared" si="1"/>
        <v>4</v>
      </c>
      <c r="E85" s="51">
        <v>4</v>
      </c>
      <c r="F85" s="51">
        <v>2</v>
      </c>
      <c r="G85" s="50" t="s">
        <v>233</v>
      </c>
      <c r="H85" s="50" t="s">
        <v>705</v>
      </c>
      <c r="I85" s="49" t="s">
        <v>381</v>
      </c>
    </row>
    <row r="86" spans="1:9" ht="18" x14ac:dyDescent="0.25">
      <c r="A86" s="50" t="s">
        <v>33</v>
      </c>
      <c r="B86" s="50" t="s">
        <v>856</v>
      </c>
      <c r="C86" s="51">
        <v>714.83</v>
      </c>
      <c r="D86" s="83">
        <f t="shared" si="1"/>
        <v>4</v>
      </c>
      <c r="E86" s="51">
        <v>2</v>
      </c>
      <c r="F86" s="51">
        <v>1</v>
      </c>
      <c r="G86" s="50" t="s">
        <v>217</v>
      </c>
      <c r="H86" s="50" t="s">
        <v>705</v>
      </c>
      <c r="I86" s="49" t="s">
        <v>654</v>
      </c>
    </row>
    <row r="87" spans="1:9" ht="18" x14ac:dyDescent="0.25">
      <c r="A87" s="50" t="s">
        <v>33</v>
      </c>
      <c r="B87" s="50" t="s">
        <v>861</v>
      </c>
      <c r="C87" s="51">
        <v>17.48</v>
      </c>
      <c r="D87" s="83">
        <f t="shared" si="1"/>
        <v>4</v>
      </c>
      <c r="E87" s="51">
        <v>4</v>
      </c>
      <c r="F87" s="51">
        <v>1</v>
      </c>
      <c r="G87" s="50" t="s">
        <v>217</v>
      </c>
      <c r="H87" s="50" t="s">
        <v>705</v>
      </c>
      <c r="I87" s="49" t="s">
        <v>968</v>
      </c>
    </row>
    <row r="88" spans="1:9" ht="18" x14ac:dyDescent="0.25">
      <c r="A88" s="50" t="s">
        <v>35</v>
      </c>
      <c r="B88" s="50" t="s">
        <v>683</v>
      </c>
      <c r="C88" s="51">
        <v>127.03</v>
      </c>
      <c r="D88" s="83">
        <f t="shared" si="1"/>
        <v>3</v>
      </c>
      <c r="E88" s="51">
        <v>4</v>
      </c>
      <c r="F88" s="51">
        <v>1</v>
      </c>
      <c r="G88" s="50" t="s">
        <v>217</v>
      </c>
      <c r="H88" s="50" t="s">
        <v>647</v>
      </c>
      <c r="I88" s="49" t="s">
        <v>968</v>
      </c>
    </row>
    <row r="89" spans="1:9" ht="18" x14ac:dyDescent="0.25">
      <c r="A89" s="50" t="s">
        <v>35</v>
      </c>
      <c r="B89" s="50" t="s">
        <v>685</v>
      </c>
      <c r="C89" s="51">
        <v>3512.24</v>
      </c>
      <c r="D89" s="83">
        <f t="shared" si="1"/>
        <v>3</v>
      </c>
      <c r="E89" s="51">
        <v>4</v>
      </c>
      <c r="F89" s="51">
        <v>1</v>
      </c>
      <c r="G89" s="50" t="s">
        <v>217</v>
      </c>
      <c r="H89" s="50" t="s">
        <v>647</v>
      </c>
      <c r="I89" s="49" t="s">
        <v>992</v>
      </c>
    </row>
    <row r="90" spans="1:9" ht="18" x14ac:dyDescent="0.25">
      <c r="A90" s="50" t="s">
        <v>35</v>
      </c>
      <c r="B90" s="50" t="s">
        <v>1021</v>
      </c>
      <c r="C90" s="51">
        <v>1763.21</v>
      </c>
      <c r="D90" s="83">
        <f t="shared" si="1"/>
        <v>3</v>
      </c>
      <c r="E90" s="51">
        <v>4</v>
      </c>
      <c r="F90" s="51">
        <v>1</v>
      </c>
      <c r="G90" s="50" t="s">
        <v>217</v>
      </c>
      <c r="H90" s="50" t="s">
        <v>1007</v>
      </c>
      <c r="I90" s="49" t="s">
        <v>286</v>
      </c>
    </row>
    <row r="91" spans="1:9" ht="18" x14ac:dyDescent="0.25">
      <c r="A91" s="50" t="s">
        <v>35</v>
      </c>
      <c r="B91" s="50" t="s">
        <v>1025</v>
      </c>
      <c r="C91" s="51">
        <v>3124.34</v>
      </c>
      <c r="D91" s="83">
        <f t="shared" si="1"/>
        <v>3</v>
      </c>
      <c r="E91" s="51">
        <v>4</v>
      </c>
      <c r="F91" s="51">
        <v>1</v>
      </c>
      <c r="G91" s="50" t="s">
        <v>217</v>
      </c>
      <c r="H91" s="50" t="s">
        <v>1007</v>
      </c>
      <c r="I91" s="49" t="s">
        <v>303</v>
      </c>
    </row>
    <row r="92" spans="1:9" ht="18" x14ac:dyDescent="0.25">
      <c r="A92" s="50" t="s">
        <v>35</v>
      </c>
      <c r="B92" s="50" t="s">
        <v>1283</v>
      </c>
      <c r="C92" s="51">
        <v>30.83</v>
      </c>
      <c r="D92" s="83">
        <f t="shared" si="1"/>
        <v>4</v>
      </c>
      <c r="E92" s="51">
        <v>4</v>
      </c>
      <c r="F92" s="51">
        <v>1</v>
      </c>
      <c r="G92" s="50" t="s">
        <v>233</v>
      </c>
      <c r="H92" s="50" t="s">
        <v>1065</v>
      </c>
      <c r="I92" s="50" t="s">
        <v>890</v>
      </c>
    </row>
    <row r="93" spans="1:9" ht="18" x14ac:dyDescent="0.25">
      <c r="A93" s="50" t="s">
        <v>35</v>
      </c>
      <c r="B93" s="50" t="s">
        <v>1447</v>
      </c>
      <c r="C93" s="51">
        <v>4956.4399999999996</v>
      </c>
      <c r="D93" s="83">
        <f t="shared" si="1"/>
        <v>1</v>
      </c>
      <c r="E93" s="51">
        <v>4</v>
      </c>
      <c r="F93" s="51">
        <v>4</v>
      </c>
      <c r="G93" s="50" t="s">
        <v>257</v>
      </c>
      <c r="H93" s="50" t="s">
        <v>219</v>
      </c>
      <c r="I93" s="49" t="s">
        <v>395</v>
      </c>
    </row>
    <row r="94" spans="1:9" ht="18" x14ac:dyDescent="0.25">
      <c r="A94" s="50" t="s">
        <v>35</v>
      </c>
      <c r="B94" s="50" t="s">
        <v>1279</v>
      </c>
      <c r="C94" s="51">
        <v>293.44</v>
      </c>
      <c r="D94" s="83">
        <f t="shared" si="1"/>
        <v>4</v>
      </c>
      <c r="E94" s="51">
        <v>4</v>
      </c>
      <c r="F94" s="51">
        <v>1</v>
      </c>
      <c r="G94" s="50" t="s">
        <v>233</v>
      </c>
      <c r="H94" s="50" t="s">
        <v>1065</v>
      </c>
      <c r="I94" s="50" t="s">
        <v>285</v>
      </c>
    </row>
    <row r="95" spans="1:9" ht="18" x14ac:dyDescent="0.25">
      <c r="A95" s="50" t="s">
        <v>35</v>
      </c>
      <c r="B95" s="50" t="s">
        <v>254</v>
      </c>
      <c r="C95" s="51">
        <v>9421.49</v>
      </c>
      <c r="D95" s="83">
        <f t="shared" si="1"/>
        <v>1</v>
      </c>
      <c r="E95" s="51">
        <v>4</v>
      </c>
      <c r="F95" s="52">
        <v>4</v>
      </c>
      <c r="G95" s="50" t="s">
        <v>233</v>
      </c>
      <c r="H95" s="50" t="s">
        <v>219</v>
      </c>
      <c r="I95" s="49" t="s">
        <v>494</v>
      </c>
    </row>
    <row r="96" spans="1:9" ht="18" x14ac:dyDescent="0.25">
      <c r="A96" s="50" t="s">
        <v>35</v>
      </c>
      <c r="B96" s="50" t="s">
        <v>754</v>
      </c>
      <c r="C96" s="51">
        <v>28168.400000000001</v>
      </c>
      <c r="D96" s="83">
        <f t="shared" si="1"/>
        <v>4</v>
      </c>
      <c r="E96" s="51">
        <v>4</v>
      </c>
      <c r="F96" s="51">
        <v>4</v>
      </c>
      <c r="G96" s="50" t="s">
        <v>233</v>
      </c>
      <c r="H96" s="50" t="s">
        <v>705</v>
      </c>
      <c r="I96" s="49" t="s">
        <v>1131</v>
      </c>
    </row>
    <row r="97" spans="1:9" ht="18" x14ac:dyDescent="0.25">
      <c r="A97" s="50" t="s">
        <v>35</v>
      </c>
      <c r="B97" s="50" t="s">
        <v>1281</v>
      </c>
      <c r="C97" s="51">
        <v>33.729999999999997</v>
      </c>
      <c r="D97" s="83">
        <f t="shared" si="1"/>
        <v>4</v>
      </c>
      <c r="E97" s="51">
        <v>4</v>
      </c>
      <c r="F97" s="51">
        <v>1</v>
      </c>
      <c r="G97" s="50" t="s">
        <v>233</v>
      </c>
      <c r="H97" s="50" t="s">
        <v>1065</v>
      </c>
      <c r="I97" s="50" t="s">
        <v>753</v>
      </c>
    </row>
    <row r="98" spans="1:9" ht="18" x14ac:dyDescent="0.25">
      <c r="A98" s="50" t="s">
        <v>37</v>
      </c>
      <c r="B98" s="50" t="s">
        <v>1027</v>
      </c>
      <c r="C98" s="51">
        <v>4433.49</v>
      </c>
      <c r="D98" s="83">
        <f t="shared" si="1"/>
        <v>3</v>
      </c>
      <c r="E98" s="51">
        <v>4</v>
      </c>
      <c r="F98" s="51">
        <v>2</v>
      </c>
      <c r="G98" s="50" t="s">
        <v>217</v>
      </c>
      <c r="H98" s="50" t="s">
        <v>1007</v>
      </c>
      <c r="I98" s="49" t="s">
        <v>307</v>
      </c>
    </row>
    <row r="99" spans="1:9" ht="18" x14ac:dyDescent="0.25">
      <c r="A99" s="50" t="s">
        <v>459</v>
      </c>
      <c r="B99" s="50" t="s">
        <v>461</v>
      </c>
      <c r="C99" s="51">
        <v>156.12</v>
      </c>
      <c r="D99" s="83">
        <f t="shared" si="1"/>
        <v>1</v>
      </c>
      <c r="E99" s="51">
        <v>4</v>
      </c>
      <c r="F99" s="51">
        <v>1</v>
      </c>
      <c r="G99" s="50" t="s">
        <v>217</v>
      </c>
      <c r="H99" s="50" t="s">
        <v>219</v>
      </c>
      <c r="I99" s="49" t="s">
        <v>1308</v>
      </c>
    </row>
    <row r="100" spans="1:9" ht="18" x14ac:dyDescent="0.25">
      <c r="A100" s="50" t="s">
        <v>459</v>
      </c>
      <c r="B100" s="50" t="s">
        <v>1374</v>
      </c>
      <c r="C100" s="51">
        <v>2840.26</v>
      </c>
      <c r="D100" s="83">
        <f t="shared" si="1"/>
        <v>1</v>
      </c>
      <c r="E100" s="51">
        <v>4</v>
      </c>
      <c r="F100" s="51">
        <v>1</v>
      </c>
      <c r="G100" s="50" t="s">
        <v>217</v>
      </c>
      <c r="H100" s="50" t="s">
        <v>219</v>
      </c>
      <c r="I100" s="49" t="s">
        <v>253</v>
      </c>
    </row>
    <row r="101" spans="1:9" ht="18" x14ac:dyDescent="0.25">
      <c r="A101" s="50" t="s">
        <v>459</v>
      </c>
      <c r="B101" s="50" t="s">
        <v>1375</v>
      </c>
      <c r="C101" s="51">
        <v>619.16999999999996</v>
      </c>
      <c r="D101" s="83">
        <f t="shared" si="1"/>
        <v>1</v>
      </c>
      <c r="E101" s="51">
        <v>4</v>
      </c>
      <c r="F101" s="51">
        <v>1</v>
      </c>
      <c r="G101" s="50" t="s">
        <v>217</v>
      </c>
      <c r="H101" s="50" t="s">
        <v>219</v>
      </c>
      <c r="I101" s="49" t="s">
        <v>258</v>
      </c>
    </row>
    <row r="102" spans="1:9" ht="18" x14ac:dyDescent="0.25">
      <c r="A102" s="50" t="s">
        <v>459</v>
      </c>
      <c r="B102" s="50" t="s">
        <v>1378</v>
      </c>
      <c r="C102" s="51">
        <v>0</v>
      </c>
      <c r="D102" s="83">
        <f t="shared" si="1"/>
        <v>4</v>
      </c>
      <c r="E102" s="51">
        <v>0</v>
      </c>
      <c r="F102" s="51">
        <v>1</v>
      </c>
      <c r="G102" s="50" t="s">
        <v>217</v>
      </c>
      <c r="H102" s="50" t="s">
        <v>705</v>
      </c>
      <c r="I102" s="49" t="s">
        <v>948</v>
      </c>
    </row>
    <row r="103" spans="1:9" ht="18" x14ac:dyDescent="0.25">
      <c r="A103" s="50" t="s">
        <v>459</v>
      </c>
      <c r="B103" s="50" t="s">
        <v>1376</v>
      </c>
      <c r="C103" s="51">
        <v>13017.98</v>
      </c>
      <c r="D103" s="83">
        <f t="shared" si="1"/>
        <v>4</v>
      </c>
      <c r="E103" s="51">
        <v>4</v>
      </c>
      <c r="F103" s="51">
        <v>2</v>
      </c>
      <c r="G103" s="50" t="s">
        <v>233</v>
      </c>
      <c r="H103" s="50" t="s">
        <v>705</v>
      </c>
      <c r="I103" s="49" t="s">
        <v>753</v>
      </c>
    </row>
    <row r="104" spans="1:9" ht="18" x14ac:dyDescent="0.25">
      <c r="A104" s="50" t="s">
        <v>459</v>
      </c>
      <c r="B104" s="50" t="s">
        <v>1377</v>
      </c>
      <c r="C104" s="51">
        <v>8234.66</v>
      </c>
      <c r="D104" s="83">
        <f t="shared" si="1"/>
        <v>4</v>
      </c>
      <c r="E104" s="51">
        <v>1</v>
      </c>
      <c r="F104" s="51">
        <v>2</v>
      </c>
      <c r="G104" s="50" t="s">
        <v>233</v>
      </c>
      <c r="H104" s="50" t="s">
        <v>705</v>
      </c>
      <c r="I104" s="49" t="s">
        <v>1286</v>
      </c>
    </row>
    <row r="105" spans="1:9" ht="18" x14ac:dyDescent="0.25">
      <c r="A105" s="50" t="s">
        <v>41</v>
      </c>
      <c r="B105" s="50" t="s">
        <v>987</v>
      </c>
      <c r="C105" s="51">
        <v>53.8</v>
      </c>
      <c r="D105" s="83">
        <f t="shared" si="1"/>
        <v>5</v>
      </c>
      <c r="E105" s="51">
        <v>4</v>
      </c>
      <c r="F105" s="51">
        <v>1</v>
      </c>
      <c r="G105" s="50" t="s">
        <v>217</v>
      </c>
      <c r="H105" s="50" t="s">
        <v>964</v>
      </c>
      <c r="I105" s="49" t="s">
        <v>1175</v>
      </c>
    </row>
    <row r="106" spans="1:9" ht="18" x14ac:dyDescent="0.25">
      <c r="A106" s="50" t="s">
        <v>43</v>
      </c>
      <c r="B106" s="50" t="s">
        <v>264</v>
      </c>
      <c r="C106" s="51">
        <v>1561.64</v>
      </c>
      <c r="D106" s="83">
        <f t="shared" si="1"/>
        <v>1</v>
      </c>
      <c r="E106" s="51">
        <v>4</v>
      </c>
      <c r="F106" s="51">
        <v>1</v>
      </c>
      <c r="G106" s="50" t="s">
        <v>217</v>
      </c>
      <c r="H106" s="50" t="s">
        <v>219</v>
      </c>
      <c r="I106" s="49" t="s">
        <v>498</v>
      </c>
    </row>
    <row r="107" spans="1:9" ht="18" x14ac:dyDescent="0.25">
      <c r="A107" s="50" t="s">
        <v>43</v>
      </c>
      <c r="B107" s="50" t="s">
        <v>1448</v>
      </c>
      <c r="C107" s="51">
        <v>986.36</v>
      </c>
      <c r="D107" s="83">
        <f t="shared" si="1"/>
        <v>3</v>
      </c>
      <c r="E107" s="51">
        <v>4</v>
      </c>
      <c r="F107" s="51">
        <v>1</v>
      </c>
      <c r="G107" s="50" t="s">
        <v>217</v>
      </c>
      <c r="H107" s="50" t="s">
        <v>647</v>
      </c>
      <c r="I107" s="49" t="s">
        <v>1014</v>
      </c>
    </row>
    <row r="108" spans="1:9" ht="18" x14ac:dyDescent="0.25">
      <c r="A108" s="50" t="s">
        <v>43</v>
      </c>
      <c r="B108" s="50" t="s">
        <v>811</v>
      </c>
      <c r="C108" s="51">
        <v>160</v>
      </c>
      <c r="D108" s="83">
        <f t="shared" si="1"/>
        <v>4</v>
      </c>
      <c r="E108" s="51">
        <v>2</v>
      </c>
      <c r="F108" s="51">
        <v>1</v>
      </c>
      <c r="G108" s="50" t="s">
        <v>217</v>
      </c>
      <c r="H108" s="50" t="s">
        <v>705</v>
      </c>
      <c r="I108" s="50" t="s">
        <v>437</v>
      </c>
    </row>
    <row r="109" spans="1:9" ht="18" x14ac:dyDescent="0.25">
      <c r="A109" s="50" t="s">
        <v>43</v>
      </c>
      <c r="B109" s="50" t="s">
        <v>942</v>
      </c>
      <c r="C109" s="51">
        <v>5376.35</v>
      </c>
      <c r="D109" s="83">
        <f t="shared" si="1"/>
        <v>4</v>
      </c>
      <c r="E109" s="51">
        <v>4</v>
      </c>
      <c r="F109" s="51">
        <v>4</v>
      </c>
      <c r="G109" s="50" t="s">
        <v>257</v>
      </c>
      <c r="H109" s="50" t="s">
        <v>705</v>
      </c>
      <c r="I109" s="49" t="s">
        <v>735</v>
      </c>
    </row>
    <row r="110" spans="1:9" ht="18" x14ac:dyDescent="0.25">
      <c r="A110" s="50" t="s">
        <v>43</v>
      </c>
      <c r="B110" s="50" t="s">
        <v>1449</v>
      </c>
      <c r="C110" s="51">
        <v>211.5</v>
      </c>
      <c r="D110" s="83">
        <f t="shared" si="1"/>
        <v>3</v>
      </c>
      <c r="E110" s="51">
        <v>1</v>
      </c>
      <c r="F110" s="51">
        <v>1</v>
      </c>
      <c r="G110" s="50" t="s">
        <v>217</v>
      </c>
      <c r="H110" s="50" t="s">
        <v>1007</v>
      </c>
      <c r="I110" s="49" t="s">
        <v>419</v>
      </c>
    </row>
    <row r="111" spans="1:9" ht="18" x14ac:dyDescent="0.25">
      <c r="A111" s="50" t="s">
        <v>45</v>
      </c>
      <c r="B111" s="50" t="s">
        <v>1450</v>
      </c>
      <c r="C111" s="51">
        <v>88.36</v>
      </c>
      <c r="D111" s="83">
        <f t="shared" si="1"/>
        <v>3</v>
      </c>
      <c r="E111" s="51">
        <v>4</v>
      </c>
      <c r="F111" s="51">
        <v>2</v>
      </c>
      <c r="G111" s="50" t="s">
        <v>217</v>
      </c>
      <c r="H111" s="50" t="s">
        <v>647</v>
      </c>
      <c r="I111" s="49" t="s">
        <v>868</v>
      </c>
    </row>
    <row r="112" spans="1:9" ht="18" x14ac:dyDescent="0.25">
      <c r="A112" s="50" t="s">
        <v>45</v>
      </c>
      <c r="B112" s="50" t="s">
        <v>1058</v>
      </c>
      <c r="C112" s="51">
        <v>132.97999999999999</v>
      </c>
      <c r="D112" s="83">
        <f t="shared" si="1"/>
        <v>3</v>
      </c>
      <c r="E112" s="51">
        <v>4</v>
      </c>
      <c r="F112" s="51">
        <v>2</v>
      </c>
      <c r="G112" s="50" t="s">
        <v>217</v>
      </c>
      <c r="H112" s="50" t="s">
        <v>1007</v>
      </c>
      <c r="I112" s="49" t="s">
        <v>670</v>
      </c>
    </row>
    <row r="113" spans="1:9" ht="18" x14ac:dyDescent="0.25">
      <c r="A113" s="50" t="s">
        <v>45</v>
      </c>
      <c r="B113" s="50" t="s">
        <v>1063</v>
      </c>
      <c r="C113" s="51">
        <v>1093.57</v>
      </c>
      <c r="D113" s="83">
        <f t="shared" si="1"/>
        <v>3</v>
      </c>
      <c r="E113" s="51">
        <v>4</v>
      </c>
      <c r="F113" s="51">
        <v>2</v>
      </c>
      <c r="G113" s="50" t="s">
        <v>217</v>
      </c>
      <c r="H113" s="50" t="s">
        <v>1007</v>
      </c>
      <c r="I113" s="49" t="s">
        <v>747</v>
      </c>
    </row>
    <row r="114" spans="1:9" ht="18" x14ac:dyDescent="0.25">
      <c r="A114" s="50" t="s">
        <v>47</v>
      </c>
      <c r="B114" s="50" t="s">
        <v>524</v>
      </c>
      <c r="C114" s="51">
        <v>4435.57</v>
      </c>
      <c r="D114" s="83">
        <f t="shared" si="1"/>
        <v>1</v>
      </c>
      <c r="E114" s="51">
        <v>2</v>
      </c>
      <c r="F114" s="51">
        <v>0</v>
      </c>
      <c r="G114" s="52" t="s">
        <v>217</v>
      </c>
      <c r="H114" s="52" t="s">
        <v>219</v>
      </c>
      <c r="I114" s="52" t="s">
        <v>541</v>
      </c>
    </row>
    <row r="115" spans="1:9" ht="18" x14ac:dyDescent="0.25">
      <c r="A115" s="50" t="s">
        <v>47</v>
      </c>
      <c r="B115" s="50" t="s">
        <v>555</v>
      </c>
      <c r="C115" s="51">
        <v>3752.16</v>
      </c>
      <c r="D115" s="83">
        <f t="shared" si="1"/>
        <v>1</v>
      </c>
      <c r="E115" s="51">
        <v>4</v>
      </c>
      <c r="F115" s="51">
        <v>0</v>
      </c>
      <c r="G115" s="50" t="s">
        <v>217</v>
      </c>
      <c r="H115" s="50" t="s">
        <v>219</v>
      </c>
      <c r="I115" s="49" t="s">
        <v>529</v>
      </c>
    </row>
    <row r="116" spans="1:9" ht="18" x14ac:dyDescent="0.25">
      <c r="A116" s="50" t="s">
        <v>47</v>
      </c>
      <c r="B116" s="50" t="s">
        <v>579</v>
      </c>
      <c r="C116" s="51">
        <v>858.44</v>
      </c>
      <c r="D116" s="83">
        <f t="shared" si="1"/>
        <v>1</v>
      </c>
      <c r="E116" s="51">
        <v>2</v>
      </c>
      <c r="F116" s="51">
        <v>0</v>
      </c>
      <c r="G116" s="50" t="s">
        <v>217</v>
      </c>
      <c r="H116" s="50" t="s">
        <v>219</v>
      </c>
      <c r="I116" s="49" t="s">
        <v>996</v>
      </c>
    </row>
    <row r="117" spans="1:9" ht="18" x14ac:dyDescent="0.25">
      <c r="A117" s="50" t="s">
        <v>47</v>
      </c>
      <c r="B117" s="50" t="s">
        <v>852</v>
      </c>
      <c r="C117" s="51">
        <v>0</v>
      </c>
      <c r="D117" s="83">
        <f t="shared" si="1"/>
        <v>4</v>
      </c>
      <c r="E117" s="51">
        <v>0</v>
      </c>
      <c r="F117" s="51">
        <v>1</v>
      </c>
      <c r="G117" s="50" t="s">
        <v>217</v>
      </c>
      <c r="H117" s="50" t="s">
        <v>705</v>
      </c>
      <c r="I117" s="49" t="s">
        <v>338</v>
      </c>
    </row>
    <row r="118" spans="1:9" ht="18" x14ac:dyDescent="0.25">
      <c r="A118" s="50" t="s">
        <v>47</v>
      </c>
      <c r="B118" s="50" t="s">
        <v>1434</v>
      </c>
      <c r="C118" s="51">
        <v>396.06</v>
      </c>
      <c r="D118" s="83">
        <f t="shared" si="1"/>
        <v>1</v>
      </c>
      <c r="E118" s="51">
        <v>2</v>
      </c>
      <c r="F118" s="51">
        <v>0</v>
      </c>
      <c r="G118" s="50" t="s">
        <v>217</v>
      </c>
      <c r="H118" s="50" t="s">
        <v>219</v>
      </c>
      <c r="I118" s="58"/>
    </row>
    <row r="119" spans="1:9" ht="18" x14ac:dyDescent="0.25">
      <c r="A119" s="50" t="s">
        <v>49</v>
      </c>
      <c r="B119" s="50" t="s">
        <v>1379</v>
      </c>
      <c r="C119" s="51">
        <v>91.58</v>
      </c>
      <c r="D119" s="83">
        <f t="shared" si="1"/>
        <v>4</v>
      </c>
      <c r="E119" s="51">
        <v>4</v>
      </c>
      <c r="F119" s="51">
        <v>2</v>
      </c>
      <c r="G119" s="50" t="s">
        <v>217</v>
      </c>
      <c r="H119" s="50" t="s">
        <v>705</v>
      </c>
      <c r="I119" s="49" t="s">
        <v>361</v>
      </c>
    </row>
    <row r="120" spans="1:9" ht="18" x14ac:dyDescent="0.25">
      <c r="A120" s="50" t="s">
        <v>49</v>
      </c>
      <c r="B120" s="50" t="s">
        <v>1380</v>
      </c>
      <c r="C120" s="51">
        <v>1.41</v>
      </c>
      <c r="D120" s="83">
        <f t="shared" si="1"/>
        <v>4</v>
      </c>
      <c r="E120" s="51">
        <v>4</v>
      </c>
      <c r="F120" s="51">
        <v>1</v>
      </c>
      <c r="G120" s="50" t="s">
        <v>217</v>
      </c>
      <c r="H120" s="50" t="s">
        <v>705</v>
      </c>
      <c r="I120" s="49" t="s">
        <v>941</v>
      </c>
    </row>
    <row r="121" spans="1:9" ht="18" x14ac:dyDescent="0.25">
      <c r="A121" s="50" t="s">
        <v>49</v>
      </c>
      <c r="B121" s="50" t="s">
        <v>1382</v>
      </c>
      <c r="C121" s="51">
        <v>470.82</v>
      </c>
      <c r="D121" s="83">
        <f t="shared" si="1"/>
        <v>4</v>
      </c>
      <c r="E121" s="51">
        <v>4</v>
      </c>
      <c r="F121" s="51">
        <v>1</v>
      </c>
      <c r="G121" s="50" t="s">
        <v>257</v>
      </c>
      <c r="H121" s="50" t="s">
        <v>1065</v>
      </c>
      <c r="I121" s="49" t="s">
        <v>392</v>
      </c>
    </row>
    <row r="122" spans="1:9" ht="18" x14ac:dyDescent="0.25">
      <c r="A122" s="50" t="s">
        <v>49</v>
      </c>
      <c r="B122" s="50" t="s">
        <v>1383</v>
      </c>
      <c r="C122" s="51">
        <v>0</v>
      </c>
      <c r="D122" s="83">
        <f t="shared" si="1"/>
        <v>4</v>
      </c>
      <c r="E122" s="51">
        <v>0</v>
      </c>
      <c r="F122" s="51">
        <v>0</v>
      </c>
      <c r="G122" s="50" t="s">
        <v>257</v>
      </c>
      <c r="H122" s="50" t="s">
        <v>1065</v>
      </c>
      <c r="I122" s="49" t="s">
        <v>939</v>
      </c>
    </row>
    <row r="123" spans="1:9" ht="18" x14ac:dyDescent="0.25">
      <c r="A123" s="50" t="s">
        <v>49</v>
      </c>
      <c r="B123" s="50" t="s">
        <v>1384</v>
      </c>
      <c r="C123" s="51">
        <v>0</v>
      </c>
      <c r="D123" s="83">
        <f t="shared" si="1"/>
        <v>4</v>
      </c>
      <c r="E123" s="51">
        <v>0</v>
      </c>
      <c r="F123" s="51">
        <v>0</v>
      </c>
      <c r="G123" s="50" t="s">
        <v>257</v>
      </c>
      <c r="H123" s="50" t="s">
        <v>1065</v>
      </c>
      <c r="I123" s="49" t="s">
        <v>782</v>
      </c>
    </row>
    <row r="124" spans="1:9" ht="18" x14ac:dyDescent="0.25">
      <c r="A124" s="50" t="s">
        <v>49</v>
      </c>
      <c r="B124" s="50" t="s">
        <v>1385</v>
      </c>
      <c r="C124" s="51">
        <v>41.13</v>
      </c>
      <c r="D124" s="83">
        <f t="shared" si="1"/>
        <v>4</v>
      </c>
      <c r="E124" s="51">
        <v>4</v>
      </c>
      <c r="F124" s="51">
        <v>1</v>
      </c>
      <c r="G124" s="50" t="s">
        <v>233</v>
      </c>
      <c r="H124" s="50" t="s">
        <v>1065</v>
      </c>
      <c r="I124" s="50" t="s">
        <v>761</v>
      </c>
    </row>
    <row r="125" spans="1:9" ht="18" x14ac:dyDescent="0.25">
      <c r="A125" s="50" t="s">
        <v>49</v>
      </c>
      <c r="B125" s="50" t="s">
        <v>1386</v>
      </c>
      <c r="C125" s="51">
        <v>508.03</v>
      </c>
      <c r="D125" s="83">
        <f t="shared" si="1"/>
        <v>4</v>
      </c>
      <c r="E125" s="51">
        <v>4</v>
      </c>
      <c r="F125" s="51">
        <v>1</v>
      </c>
      <c r="G125" s="50" t="s">
        <v>257</v>
      </c>
      <c r="H125" s="50" t="s">
        <v>1065</v>
      </c>
      <c r="I125" s="50" t="s">
        <v>1323</v>
      </c>
    </row>
    <row r="126" spans="1:9" ht="18" x14ac:dyDescent="0.25">
      <c r="A126" s="50" t="s">
        <v>49</v>
      </c>
      <c r="B126" s="50" t="s">
        <v>1451</v>
      </c>
      <c r="C126" s="51">
        <v>29347.119999999999</v>
      </c>
      <c r="D126" s="83">
        <f t="shared" si="1"/>
        <v>1</v>
      </c>
      <c r="E126" s="51">
        <v>4</v>
      </c>
      <c r="F126" s="51">
        <v>4</v>
      </c>
      <c r="G126" s="50" t="s">
        <v>257</v>
      </c>
      <c r="H126" s="50" t="s">
        <v>219</v>
      </c>
      <c r="I126" s="49" t="s">
        <v>473</v>
      </c>
    </row>
    <row r="127" spans="1:9" ht="18" x14ac:dyDescent="0.25">
      <c r="A127" s="50" t="s">
        <v>49</v>
      </c>
      <c r="B127" s="50" t="s">
        <v>1381</v>
      </c>
      <c r="C127" s="51">
        <v>0.25</v>
      </c>
      <c r="D127" s="83">
        <f t="shared" si="1"/>
        <v>5</v>
      </c>
      <c r="E127" s="51">
        <v>2</v>
      </c>
      <c r="F127" s="51">
        <v>4</v>
      </c>
      <c r="G127" s="50" t="s">
        <v>257</v>
      </c>
      <c r="H127" s="50" t="s">
        <v>964</v>
      </c>
      <c r="I127" s="49" t="s">
        <v>909</v>
      </c>
    </row>
    <row r="128" spans="1:9" ht="18" x14ac:dyDescent="0.25">
      <c r="A128" s="50" t="s">
        <v>49</v>
      </c>
      <c r="B128" s="50" t="s">
        <v>997</v>
      </c>
      <c r="C128" s="51">
        <v>5066.9399999999996</v>
      </c>
      <c r="D128" s="83">
        <f t="shared" si="1"/>
        <v>5</v>
      </c>
      <c r="E128" s="51">
        <v>4</v>
      </c>
      <c r="F128" s="51">
        <v>4</v>
      </c>
      <c r="G128" s="50" t="s">
        <v>257</v>
      </c>
      <c r="H128" s="50" t="s">
        <v>964</v>
      </c>
      <c r="I128" s="49" t="s">
        <v>1030</v>
      </c>
    </row>
    <row r="129" spans="1:9" ht="18" x14ac:dyDescent="0.25">
      <c r="A129" s="50" t="s">
        <v>49</v>
      </c>
      <c r="B129" s="50" t="s">
        <v>1422</v>
      </c>
      <c r="C129" s="51">
        <v>1410.57</v>
      </c>
      <c r="D129" s="83">
        <f t="shared" si="1"/>
        <v>1</v>
      </c>
      <c r="E129" s="51">
        <v>4</v>
      </c>
      <c r="F129" s="51">
        <v>4</v>
      </c>
      <c r="G129" s="50" t="s">
        <v>233</v>
      </c>
      <c r="H129" s="50" t="s">
        <v>219</v>
      </c>
      <c r="I129" s="49" t="s">
        <v>527</v>
      </c>
    </row>
    <row r="130" spans="1:9" ht="18" x14ac:dyDescent="0.25">
      <c r="A130" s="50" t="s">
        <v>49</v>
      </c>
      <c r="B130" s="50" t="s">
        <v>1225</v>
      </c>
      <c r="C130" s="51">
        <v>31.26</v>
      </c>
      <c r="D130" s="83">
        <f t="shared" si="1"/>
        <v>4</v>
      </c>
      <c r="E130" s="51">
        <v>4</v>
      </c>
      <c r="F130" s="51">
        <v>1</v>
      </c>
      <c r="G130" s="50" t="s">
        <v>257</v>
      </c>
      <c r="H130" s="50" t="s">
        <v>1065</v>
      </c>
      <c r="I130" s="49" t="s">
        <v>1192</v>
      </c>
    </row>
    <row r="131" spans="1:9" ht="18" x14ac:dyDescent="0.25">
      <c r="A131" s="50" t="s">
        <v>51</v>
      </c>
      <c r="B131" s="50" t="s">
        <v>427</v>
      </c>
      <c r="C131" s="51">
        <v>1549.56</v>
      </c>
      <c r="D131" s="83">
        <f t="shared" si="1"/>
        <v>1</v>
      </c>
      <c r="E131" s="51">
        <v>0</v>
      </c>
      <c r="F131" s="51">
        <v>1</v>
      </c>
      <c r="G131" s="50" t="s">
        <v>217</v>
      </c>
      <c r="H131" s="50" t="s">
        <v>219</v>
      </c>
      <c r="I131" s="49" t="s">
        <v>715</v>
      </c>
    </row>
    <row r="132" spans="1:9" ht="18" x14ac:dyDescent="0.25">
      <c r="A132" s="50" t="s">
        <v>51</v>
      </c>
      <c r="B132" s="50" t="s">
        <v>1387</v>
      </c>
      <c r="C132" s="51">
        <v>0.22</v>
      </c>
      <c r="D132" s="83">
        <f t="shared" si="1"/>
        <v>1</v>
      </c>
      <c r="E132" s="51">
        <v>4</v>
      </c>
      <c r="F132" s="51">
        <v>0</v>
      </c>
      <c r="G132" s="50" t="s">
        <v>217</v>
      </c>
      <c r="H132" s="50" t="s">
        <v>219</v>
      </c>
      <c r="I132" s="49" t="s">
        <v>1074</v>
      </c>
    </row>
    <row r="133" spans="1:9" ht="18" x14ac:dyDescent="0.25">
      <c r="A133" s="50" t="s">
        <v>51</v>
      </c>
      <c r="B133" s="50" t="s">
        <v>434</v>
      </c>
      <c r="C133" s="51">
        <v>11.35</v>
      </c>
      <c r="D133" s="83">
        <f t="shared" si="1"/>
        <v>1</v>
      </c>
      <c r="E133" s="51">
        <v>0</v>
      </c>
      <c r="F133" s="51">
        <v>0</v>
      </c>
      <c r="G133" s="50" t="s">
        <v>217</v>
      </c>
      <c r="H133" s="50" t="s">
        <v>219</v>
      </c>
      <c r="I133" s="49" t="s">
        <v>1312</v>
      </c>
    </row>
    <row r="134" spans="1:9" ht="18" x14ac:dyDescent="0.25">
      <c r="A134" s="50" t="s">
        <v>51</v>
      </c>
      <c r="B134" s="50" t="s">
        <v>454</v>
      </c>
      <c r="C134" s="51">
        <v>2203.42</v>
      </c>
      <c r="D134" s="83">
        <f t="shared" ref="D134:D197" si="2">VLOOKUP(H134,$L$2:$M$13,2,FALSE)</f>
        <v>1</v>
      </c>
      <c r="E134" s="51">
        <v>0</v>
      </c>
      <c r="F134" s="51">
        <v>0</v>
      </c>
      <c r="G134" s="50" t="s">
        <v>217</v>
      </c>
      <c r="H134" s="50" t="s">
        <v>219</v>
      </c>
      <c r="I134" s="49" t="s">
        <v>1178</v>
      </c>
    </row>
    <row r="135" spans="1:9" ht="18" x14ac:dyDescent="0.25">
      <c r="A135" s="50" t="s">
        <v>51</v>
      </c>
      <c r="B135" s="50" t="s">
        <v>1388</v>
      </c>
      <c r="C135" s="51">
        <v>503.98</v>
      </c>
      <c r="D135" s="83">
        <f t="shared" si="2"/>
        <v>1</v>
      </c>
      <c r="E135" s="51">
        <v>0</v>
      </c>
      <c r="F135" s="51">
        <v>1</v>
      </c>
      <c r="G135" s="50" t="s">
        <v>217</v>
      </c>
      <c r="H135" s="50" t="s">
        <v>219</v>
      </c>
      <c r="I135" s="49" t="s">
        <v>594</v>
      </c>
    </row>
    <row r="136" spans="1:9" ht="18" x14ac:dyDescent="0.25">
      <c r="A136" s="50" t="s">
        <v>51</v>
      </c>
      <c r="B136" s="50" t="s">
        <v>1389</v>
      </c>
      <c r="C136" s="51">
        <v>0</v>
      </c>
      <c r="D136" s="83">
        <f t="shared" si="2"/>
        <v>1</v>
      </c>
      <c r="E136" s="51">
        <v>0</v>
      </c>
      <c r="F136" s="51">
        <v>1</v>
      </c>
      <c r="G136" s="50" t="s">
        <v>217</v>
      </c>
      <c r="H136" s="50" t="s">
        <v>219</v>
      </c>
      <c r="I136" s="49" t="s">
        <v>365</v>
      </c>
    </row>
    <row r="137" spans="1:9" ht="18" x14ac:dyDescent="0.25">
      <c r="A137" s="50" t="s">
        <v>51</v>
      </c>
      <c r="B137" s="50" t="s">
        <v>1390</v>
      </c>
      <c r="C137" s="51">
        <v>905</v>
      </c>
      <c r="D137" s="83">
        <f t="shared" si="2"/>
        <v>4</v>
      </c>
      <c r="E137" s="51">
        <v>4</v>
      </c>
      <c r="F137" s="51">
        <v>1</v>
      </c>
      <c r="G137" s="50" t="s">
        <v>217</v>
      </c>
      <c r="H137" s="50" t="s">
        <v>705</v>
      </c>
      <c r="I137" s="49" t="s">
        <v>437</v>
      </c>
    </row>
    <row r="138" spans="1:9" ht="18" x14ac:dyDescent="0.25">
      <c r="A138" s="50" t="s">
        <v>53</v>
      </c>
      <c r="B138" s="50" t="s">
        <v>401</v>
      </c>
      <c r="C138" s="51">
        <v>19767.46</v>
      </c>
      <c r="D138" s="83">
        <f t="shared" si="2"/>
        <v>1</v>
      </c>
      <c r="E138" s="51">
        <v>4</v>
      </c>
      <c r="F138" s="51">
        <v>1</v>
      </c>
      <c r="G138" s="50" t="s">
        <v>217</v>
      </c>
      <c r="H138" s="50" t="s">
        <v>219</v>
      </c>
      <c r="I138" s="50" t="s">
        <v>1232</v>
      </c>
    </row>
    <row r="139" spans="1:9" ht="18" x14ac:dyDescent="0.25">
      <c r="A139" s="50" t="s">
        <v>53</v>
      </c>
      <c r="B139" s="50" t="s">
        <v>1452</v>
      </c>
      <c r="C139" s="51">
        <v>15.49</v>
      </c>
      <c r="D139" s="83">
        <f t="shared" si="2"/>
        <v>2</v>
      </c>
      <c r="E139" s="51">
        <v>4</v>
      </c>
      <c r="F139" s="51">
        <v>1</v>
      </c>
      <c r="G139" s="50" t="s">
        <v>217</v>
      </c>
      <c r="H139" s="50" t="s">
        <v>592</v>
      </c>
      <c r="I139" s="49" t="s">
        <v>1103</v>
      </c>
    </row>
    <row r="140" spans="1:9" ht="18" x14ac:dyDescent="0.25">
      <c r="A140" s="50" t="s">
        <v>53</v>
      </c>
      <c r="B140" s="50" t="s">
        <v>629</v>
      </c>
      <c r="C140" s="51">
        <v>166.05</v>
      </c>
      <c r="D140" s="83">
        <f t="shared" si="2"/>
        <v>5</v>
      </c>
      <c r="E140" s="51">
        <v>4</v>
      </c>
      <c r="F140" s="51">
        <v>1</v>
      </c>
      <c r="G140" s="50" t="s">
        <v>217</v>
      </c>
      <c r="H140" s="50" t="s">
        <v>625</v>
      </c>
      <c r="I140" s="50" t="s">
        <v>332</v>
      </c>
    </row>
    <row r="141" spans="1:9" ht="18" x14ac:dyDescent="0.25">
      <c r="A141" s="50" t="s">
        <v>53</v>
      </c>
      <c r="B141" s="50" t="s">
        <v>823</v>
      </c>
      <c r="C141" s="51">
        <v>240.42</v>
      </c>
      <c r="D141" s="83">
        <f t="shared" si="2"/>
        <v>4</v>
      </c>
      <c r="E141" s="51">
        <v>4</v>
      </c>
      <c r="F141" s="51">
        <v>1</v>
      </c>
      <c r="G141" s="50" t="s">
        <v>217</v>
      </c>
      <c r="H141" s="50" t="s">
        <v>705</v>
      </c>
      <c r="I141" s="50" t="s">
        <v>697</v>
      </c>
    </row>
    <row r="142" spans="1:9" ht="18" x14ac:dyDescent="0.25">
      <c r="A142" s="50" t="s">
        <v>53</v>
      </c>
      <c r="B142" s="50" t="s">
        <v>716</v>
      </c>
      <c r="C142" s="51">
        <v>9.1999999999999993</v>
      </c>
      <c r="D142" s="83">
        <f t="shared" si="2"/>
        <v>4</v>
      </c>
      <c r="E142" s="51">
        <v>4</v>
      </c>
      <c r="F142" s="51">
        <v>1</v>
      </c>
      <c r="G142" s="50" t="s">
        <v>217</v>
      </c>
      <c r="H142" s="50" t="s">
        <v>705</v>
      </c>
      <c r="I142" s="49" t="s">
        <v>562</v>
      </c>
    </row>
    <row r="143" spans="1:9" ht="18" x14ac:dyDescent="0.25">
      <c r="A143" s="50" t="s">
        <v>53</v>
      </c>
      <c r="B143" s="50" t="s">
        <v>1073</v>
      </c>
      <c r="C143" s="51">
        <v>2.1</v>
      </c>
      <c r="D143" s="83">
        <f t="shared" si="2"/>
        <v>4</v>
      </c>
      <c r="E143" s="51">
        <v>4</v>
      </c>
      <c r="F143" s="51">
        <v>1</v>
      </c>
      <c r="G143" s="50" t="s">
        <v>233</v>
      </c>
      <c r="H143" s="50" t="s">
        <v>1065</v>
      </c>
      <c r="I143" s="49" t="s">
        <v>809</v>
      </c>
    </row>
    <row r="144" spans="1:9" ht="18" x14ac:dyDescent="0.25">
      <c r="A144" s="50" t="s">
        <v>53</v>
      </c>
      <c r="B144" s="50" t="s">
        <v>1075</v>
      </c>
      <c r="C144" s="51">
        <v>0.02</v>
      </c>
      <c r="D144" s="83">
        <f t="shared" si="2"/>
        <v>4</v>
      </c>
      <c r="E144" s="51">
        <v>1</v>
      </c>
      <c r="F144" s="51">
        <v>1</v>
      </c>
      <c r="G144" s="50" t="s">
        <v>233</v>
      </c>
      <c r="H144" s="50" t="s">
        <v>1065</v>
      </c>
      <c r="I144" s="49" t="s">
        <v>814</v>
      </c>
    </row>
    <row r="145" spans="1:9" ht="18" x14ac:dyDescent="0.25">
      <c r="A145" s="50" t="s">
        <v>53</v>
      </c>
      <c r="B145" s="50" t="s">
        <v>1313</v>
      </c>
      <c r="C145" s="51">
        <v>1027.1600000000001</v>
      </c>
      <c r="D145" s="83">
        <f t="shared" si="2"/>
        <v>4</v>
      </c>
      <c r="E145" s="51">
        <v>4</v>
      </c>
      <c r="F145" s="51">
        <v>1</v>
      </c>
      <c r="G145" s="50" t="s">
        <v>233</v>
      </c>
      <c r="H145" s="50" t="s">
        <v>1065</v>
      </c>
      <c r="I145" s="50" t="s">
        <v>1133</v>
      </c>
    </row>
    <row r="146" spans="1:9" ht="18" x14ac:dyDescent="0.25">
      <c r="A146" s="50" t="s">
        <v>55</v>
      </c>
      <c r="B146" s="50" t="s">
        <v>274</v>
      </c>
      <c r="C146" s="51">
        <v>0</v>
      </c>
      <c r="D146" s="83">
        <f t="shared" si="2"/>
        <v>1</v>
      </c>
      <c r="E146" s="51">
        <v>0</v>
      </c>
      <c r="F146" s="51">
        <v>2</v>
      </c>
      <c r="G146" s="50" t="s">
        <v>217</v>
      </c>
      <c r="H146" s="50" t="s">
        <v>219</v>
      </c>
      <c r="I146" s="49" t="s">
        <v>725</v>
      </c>
    </row>
    <row r="147" spans="1:9" ht="18" x14ac:dyDescent="0.25">
      <c r="A147" s="50" t="s">
        <v>55</v>
      </c>
      <c r="B147" s="50" t="s">
        <v>370</v>
      </c>
      <c r="C147" s="51">
        <v>27.19</v>
      </c>
      <c r="D147" s="83">
        <f t="shared" si="2"/>
        <v>1</v>
      </c>
      <c r="E147" s="51">
        <v>0</v>
      </c>
      <c r="F147" s="51">
        <v>2</v>
      </c>
      <c r="G147" s="50" t="s">
        <v>217</v>
      </c>
      <c r="H147" s="50" t="s">
        <v>219</v>
      </c>
      <c r="I147" s="49" t="s">
        <v>941</v>
      </c>
    </row>
    <row r="148" spans="1:9" ht="18" x14ac:dyDescent="0.25">
      <c r="A148" s="50" t="s">
        <v>55</v>
      </c>
      <c r="B148" s="50" t="s">
        <v>403</v>
      </c>
      <c r="C148" s="51">
        <v>0</v>
      </c>
      <c r="D148" s="83">
        <f t="shared" si="2"/>
        <v>1</v>
      </c>
      <c r="E148" s="51">
        <v>0</v>
      </c>
      <c r="F148" s="51">
        <v>2</v>
      </c>
      <c r="G148" s="50" t="s">
        <v>217</v>
      </c>
      <c r="H148" s="50" t="s">
        <v>219</v>
      </c>
      <c r="I148" s="50" t="s">
        <v>1327</v>
      </c>
    </row>
    <row r="149" spans="1:9" ht="18" x14ac:dyDescent="0.25">
      <c r="A149" s="50" t="s">
        <v>57</v>
      </c>
      <c r="B149" s="50" t="s">
        <v>587</v>
      </c>
      <c r="C149" s="51">
        <v>1305.31</v>
      </c>
      <c r="D149" s="83">
        <f t="shared" si="2"/>
        <v>1</v>
      </c>
      <c r="E149" s="51">
        <v>2</v>
      </c>
      <c r="F149" s="51">
        <v>1</v>
      </c>
      <c r="G149" s="50" t="s">
        <v>217</v>
      </c>
      <c r="H149" s="50" t="s">
        <v>219</v>
      </c>
      <c r="I149" s="50" t="s">
        <v>1365</v>
      </c>
    </row>
    <row r="150" spans="1:9" ht="18" x14ac:dyDescent="0.25">
      <c r="A150" s="50" t="s">
        <v>57</v>
      </c>
      <c r="B150" s="50" t="s">
        <v>589</v>
      </c>
      <c r="C150" s="51">
        <v>4154.2299999999996</v>
      </c>
      <c r="D150" s="83">
        <f t="shared" si="2"/>
        <v>1</v>
      </c>
      <c r="E150" s="51">
        <v>1</v>
      </c>
      <c r="F150" s="51">
        <v>1</v>
      </c>
      <c r="G150" s="50" t="s">
        <v>217</v>
      </c>
      <c r="H150" s="50" t="s">
        <v>219</v>
      </c>
      <c r="I150" s="49" t="s">
        <v>1028</v>
      </c>
    </row>
    <row r="151" spans="1:9" ht="18" x14ac:dyDescent="0.25">
      <c r="A151" s="50" t="s">
        <v>57</v>
      </c>
      <c r="B151" s="50" t="s">
        <v>1244</v>
      </c>
      <c r="C151" s="51">
        <v>59.23</v>
      </c>
      <c r="D151" s="83">
        <f t="shared" si="2"/>
        <v>4</v>
      </c>
      <c r="E151" s="51">
        <v>4</v>
      </c>
      <c r="F151" s="51">
        <v>1</v>
      </c>
      <c r="G151" s="50" t="s">
        <v>257</v>
      </c>
      <c r="H151" s="50" t="s">
        <v>1065</v>
      </c>
      <c r="I151" s="49" t="s">
        <v>1143</v>
      </c>
    </row>
    <row r="152" spans="1:9" ht="18" x14ac:dyDescent="0.25">
      <c r="A152" s="50" t="s">
        <v>57</v>
      </c>
      <c r="B152" s="50" t="s">
        <v>1254</v>
      </c>
      <c r="C152" s="51">
        <v>14.07</v>
      </c>
      <c r="D152" s="83">
        <f t="shared" si="2"/>
        <v>4</v>
      </c>
      <c r="E152" s="51">
        <v>4</v>
      </c>
      <c r="F152" s="51">
        <v>1</v>
      </c>
      <c r="G152" s="50" t="s">
        <v>233</v>
      </c>
      <c r="H152" s="50" t="s">
        <v>1065</v>
      </c>
      <c r="I152" s="50" t="s">
        <v>1194</v>
      </c>
    </row>
    <row r="153" spans="1:9" ht="18" x14ac:dyDescent="0.25">
      <c r="A153" s="50" t="s">
        <v>59</v>
      </c>
      <c r="B153" s="50" t="s">
        <v>1453</v>
      </c>
      <c r="C153" s="51">
        <v>822.74</v>
      </c>
      <c r="D153" s="83">
        <f t="shared" si="2"/>
        <v>1</v>
      </c>
      <c r="E153" s="51">
        <v>4</v>
      </c>
      <c r="F153" s="51">
        <v>1</v>
      </c>
      <c r="G153" s="50" t="s">
        <v>217</v>
      </c>
      <c r="H153" s="50" t="s">
        <v>219</v>
      </c>
      <c r="I153" s="49" t="s">
        <v>600</v>
      </c>
    </row>
    <row r="154" spans="1:9" ht="18" x14ac:dyDescent="0.25">
      <c r="A154" s="50" t="s">
        <v>59</v>
      </c>
      <c r="B154" s="50" t="s">
        <v>787</v>
      </c>
      <c r="C154" s="51">
        <v>18.18</v>
      </c>
      <c r="D154" s="83">
        <f t="shared" si="2"/>
        <v>4</v>
      </c>
      <c r="E154" s="51">
        <v>4</v>
      </c>
      <c r="F154" s="51">
        <v>1</v>
      </c>
      <c r="G154" s="50" t="s">
        <v>217</v>
      </c>
      <c r="H154" s="50" t="s">
        <v>705</v>
      </c>
      <c r="I154" s="49" t="s">
        <v>490</v>
      </c>
    </row>
    <row r="155" spans="1:9" ht="18" x14ac:dyDescent="0.25">
      <c r="A155" s="50" t="s">
        <v>59</v>
      </c>
      <c r="B155" s="50" t="s">
        <v>817</v>
      </c>
      <c r="C155" s="51">
        <v>21.3</v>
      </c>
      <c r="D155" s="83">
        <f t="shared" si="2"/>
        <v>4</v>
      </c>
      <c r="E155" s="51">
        <v>4</v>
      </c>
      <c r="F155" s="51">
        <v>2</v>
      </c>
      <c r="G155" s="50" t="s">
        <v>217</v>
      </c>
      <c r="H155" s="50" t="s">
        <v>705</v>
      </c>
      <c r="I155" s="50" t="s">
        <v>1198</v>
      </c>
    </row>
    <row r="156" spans="1:9" ht="18" x14ac:dyDescent="0.25">
      <c r="A156" s="50" t="s">
        <v>59</v>
      </c>
      <c r="B156" s="50" t="s">
        <v>979</v>
      </c>
      <c r="C156" s="51">
        <v>163.11000000000001</v>
      </c>
      <c r="D156" s="83">
        <f t="shared" si="2"/>
        <v>5</v>
      </c>
      <c r="E156" s="51">
        <v>4</v>
      </c>
      <c r="F156" s="51">
        <v>2</v>
      </c>
      <c r="G156" s="50" t="s">
        <v>217</v>
      </c>
      <c r="H156" s="50" t="s">
        <v>964</v>
      </c>
      <c r="I156" s="49" t="s">
        <v>222</v>
      </c>
    </row>
    <row r="157" spans="1:9" ht="18" x14ac:dyDescent="0.25">
      <c r="A157" s="50" t="s">
        <v>59</v>
      </c>
      <c r="B157" s="50" t="s">
        <v>1421</v>
      </c>
      <c r="C157" s="51">
        <v>1172.9100000000001</v>
      </c>
      <c r="D157" s="83">
        <f t="shared" si="2"/>
        <v>1</v>
      </c>
      <c r="E157" s="51">
        <v>4</v>
      </c>
      <c r="F157" s="51">
        <v>2</v>
      </c>
      <c r="G157" s="50" t="s">
        <v>257</v>
      </c>
      <c r="H157" s="50" t="s">
        <v>219</v>
      </c>
      <c r="I157" s="49" t="s">
        <v>855</v>
      </c>
    </row>
    <row r="158" spans="1:9" ht="18" x14ac:dyDescent="0.25">
      <c r="A158" s="50" t="s">
        <v>59</v>
      </c>
      <c r="B158" s="50" t="s">
        <v>981</v>
      </c>
      <c r="C158" s="51">
        <v>9416.39</v>
      </c>
      <c r="D158" s="83">
        <f t="shared" si="2"/>
        <v>5</v>
      </c>
      <c r="E158" s="51">
        <v>4</v>
      </c>
      <c r="F158" s="51">
        <v>4</v>
      </c>
      <c r="G158" s="50" t="s">
        <v>257</v>
      </c>
      <c r="H158" s="50" t="s">
        <v>964</v>
      </c>
      <c r="I158" s="49" t="s">
        <v>437</v>
      </c>
    </row>
    <row r="159" spans="1:9" ht="18" x14ac:dyDescent="0.25">
      <c r="A159" s="50" t="s">
        <v>59</v>
      </c>
      <c r="B159" s="50" t="s">
        <v>349</v>
      </c>
      <c r="C159" s="51">
        <v>13735.58</v>
      </c>
      <c r="D159" s="83">
        <f t="shared" si="2"/>
        <v>1</v>
      </c>
      <c r="E159" s="51">
        <v>4</v>
      </c>
      <c r="F159" s="51">
        <v>4</v>
      </c>
      <c r="G159" s="50" t="s">
        <v>233</v>
      </c>
      <c r="H159" s="50" t="s">
        <v>219</v>
      </c>
      <c r="I159" s="49" t="s">
        <v>1280</v>
      </c>
    </row>
    <row r="160" spans="1:9" ht="18" x14ac:dyDescent="0.25">
      <c r="A160" s="50" t="s">
        <v>59</v>
      </c>
      <c r="B160" s="50" t="s">
        <v>1011</v>
      </c>
      <c r="C160" s="51">
        <v>1996.27</v>
      </c>
      <c r="D160" s="83">
        <f t="shared" si="2"/>
        <v>3</v>
      </c>
      <c r="E160" s="51">
        <v>4</v>
      </c>
      <c r="F160" s="51">
        <v>2</v>
      </c>
      <c r="G160" s="50" t="s">
        <v>233</v>
      </c>
      <c r="H160" s="50" t="s">
        <v>1007</v>
      </c>
      <c r="I160" s="49" t="s">
        <v>265</v>
      </c>
    </row>
    <row r="161" spans="1:9" ht="18" x14ac:dyDescent="0.25">
      <c r="A161" s="50" t="s">
        <v>61</v>
      </c>
      <c r="B161" s="50" t="s">
        <v>847</v>
      </c>
      <c r="C161" s="51">
        <v>64.72</v>
      </c>
      <c r="D161" s="83">
        <f t="shared" si="2"/>
        <v>4</v>
      </c>
      <c r="E161" s="51">
        <v>2</v>
      </c>
      <c r="F161" s="51">
        <v>1</v>
      </c>
      <c r="G161" s="50" t="s">
        <v>217</v>
      </c>
      <c r="H161" s="50" t="s">
        <v>705</v>
      </c>
      <c r="I161" s="49" t="s">
        <v>919</v>
      </c>
    </row>
    <row r="162" spans="1:9" ht="18" x14ac:dyDescent="0.25">
      <c r="A162" s="50" t="s">
        <v>61</v>
      </c>
      <c r="B162" s="50" t="s">
        <v>1454</v>
      </c>
      <c r="C162" s="51">
        <v>29.23</v>
      </c>
      <c r="D162" s="83">
        <f t="shared" si="2"/>
        <v>4</v>
      </c>
      <c r="E162" s="51">
        <v>4</v>
      </c>
      <c r="F162" s="51">
        <v>1</v>
      </c>
      <c r="G162" s="50" t="s">
        <v>217</v>
      </c>
      <c r="H162" s="50" t="s">
        <v>1065</v>
      </c>
      <c r="I162" s="49" t="s">
        <v>1047</v>
      </c>
    </row>
    <row r="163" spans="1:9" ht="18" x14ac:dyDescent="0.25">
      <c r="A163" s="50" t="s">
        <v>61</v>
      </c>
      <c r="B163" s="50" t="s">
        <v>1303</v>
      </c>
      <c r="C163" s="51">
        <v>46.46</v>
      </c>
      <c r="D163" s="83">
        <f t="shared" si="2"/>
        <v>4</v>
      </c>
      <c r="E163" s="51">
        <v>4</v>
      </c>
      <c r="F163" s="51">
        <v>1</v>
      </c>
      <c r="G163" s="50" t="s">
        <v>233</v>
      </c>
      <c r="H163" s="50" t="s">
        <v>1065</v>
      </c>
      <c r="I163" s="50" t="s">
        <v>351</v>
      </c>
    </row>
    <row r="164" spans="1:9" ht="18" x14ac:dyDescent="0.25">
      <c r="A164" s="50" t="s">
        <v>61</v>
      </c>
      <c r="B164" s="50" t="s">
        <v>1455</v>
      </c>
      <c r="C164" s="51">
        <v>7.08</v>
      </c>
      <c r="D164" s="83">
        <f t="shared" si="2"/>
        <v>4</v>
      </c>
      <c r="E164" s="51">
        <v>4</v>
      </c>
      <c r="F164" s="51">
        <v>1</v>
      </c>
      <c r="G164" s="50" t="s">
        <v>233</v>
      </c>
      <c r="H164" s="50" t="s">
        <v>1065</v>
      </c>
      <c r="I164" s="50" t="s">
        <v>672</v>
      </c>
    </row>
    <row r="165" spans="1:9" ht="18" x14ac:dyDescent="0.25">
      <c r="A165" s="50" t="s">
        <v>61</v>
      </c>
      <c r="B165" s="50" t="s">
        <v>1337</v>
      </c>
      <c r="C165" s="51">
        <v>23.18</v>
      </c>
      <c r="D165" s="83">
        <f t="shared" si="2"/>
        <v>4</v>
      </c>
      <c r="E165" s="51">
        <v>2</v>
      </c>
      <c r="F165" s="51">
        <v>1</v>
      </c>
      <c r="G165" s="50" t="s">
        <v>233</v>
      </c>
      <c r="H165" s="50" t="s">
        <v>1065</v>
      </c>
      <c r="I165" s="50" t="s">
        <v>1151</v>
      </c>
    </row>
    <row r="166" spans="1:9" ht="18" x14ac:dyDescent="0.25">
      <c r="A166" s="50" t="s">
        <v>61</v>
      </c>
      <c r="B166" s="50" t="s">
        <v>1309</v>
      </c>
      <c r="C166" s="51">
        <v>21.13</v>
      </c>
      <c r="D166" s="83">
        <f t="shared" si="2"/>
        <v>4</v>
      </c>
      <c r="E166" s="51">
        <v>4</v>
      </c>
      <c r="F166" s="51">
        <v>1</v>
      </c>
      <c r="G166" s="50" t="s">
        <v>233</v>
      </c>
      <c r="H166" s="50" t="s">
        <v>1065</v>
      </c>
      <c r="I166" s="50" t="s">
        <v>1095</v>
      </c>
    </row>
    <row r="167" spans="1:9" ht="18" x14ac:dyDescent="0.25">
      <c r="A167" s="50" t="s">
        <v>61</v>
      </c>
      <c r="B167" s="50" t="s">
        <v>438</v>
      </c>
      <c r="C167" s="51">
        <v>3940.72</v>
      </c>
      <c r="D167" s="83">
        <f t="shared" si="2"/>
        <v>1</v>
      </c>
      <c r="E167" s="51">
        <v>1</v>
      </c>
      <c r="F167" s="51">
        <v>2</v>
      </c>
      <c r="G167" s="50" t="s">
        <v>233</v>
      </c>
      <c r="H167" s="50" t="s">
        <v>219</v>
      </c>
      <c r="I167" s="49" t="s">
        <v>402</v>
      </c>
    </row>
    <row r="168" spans="1:9" ht="18" x14ac:dyDescent="0.25">
      <c r="A168" s="50" t="s">
        <v>61</v>
      </c>
      <c r="B168" s="50" t="s">
        <v>1456</v>
      </c>
      <c r="C168" s="51">
        <v>0</v>
      </c>
      <c r="D168" s="83">
        <f t="shared" si="2"/>
        <v>4</v>
      </c>
      <c r="E168" s="51">
        <v>0</v>
      </c>
      <c r="F168" s="51">
        <v>1</v>
      </c>
      <c r="G168" s="50" t="s">
        <v>217</v>
      </c>
      <c r="H168" s="50" t="s">
        <v>1065</v>
      </c>
      <c r="I168" s="49" t="s">
        <v>725</v>
      </c>
    </row>
    <row r="169" spans="1:9" ht="18" x14ac:dyDescent="0.25">
      <c r="A169" s="50" t="s">
        <v>61</v>
      </c>
      <c r="B169" s="50" t="s">
        <v>1211</v>
      </c>
      <c r="C169" s="51">
        <v>0</v>
      </c>
      <c r="D169" s="83">
        <f t="shared" si="2"/>
        <v>4</v>
      </c>
      <c r="E169" s="51">
        <v>0</v>
      </c>
      <c r="F169" s="51">
        <v>0</v>
      </c>
      <c r="G169" s="50" t="s">
        <v>257</v>
      </c>
      <c r="H169" s="50" t="s">
        <v>1065</v>
      </c>
      <c r="I169" s="49" t="s">
        <v>725</v>
      </c>
    </row>
    <row r="170" spans="1:9" ht="18" x14ac:dyDescent="0.25">
      <c r="A170" s="50" t="s">
        <v>63</v>
      </c>
      <c r="B170" s="50" t="s">
        <v>452</v>
      </c>
      <c r="C170" s="51">
        <v>11009.15</v>
      </c>
      <c r="D170" s="83">
        <f t="shared" si="2"/>
        <v>1</v>
      </c>
      <c r="E170" s="51">
        <v>1</v>
      </c>
      <c r="F170" s="51">
        <v>1</v>
      </c>
      <c r="G170" s="50" t="s">
        <v>217</v>
      </c>
      <c r="H170" s="50" t="s">
        <v>219</v>
      </c>
      <c r="I170" s="49" t="s">
        <v>1164</v>
      </c>
    </row>
    <row r="171" spans="1:9" ht="18" x14ac:dyDescent="0.25">
      <c r="A171" s="50" t="s">
        <v>63</v>
      </c>
      <c r="B171" s="50" t="s">
        <v>595</v>
      </c>
      <c r="C171" s="51">
        <v>15.09</v>
      </c>
      <c r="D171" s="83">
        <f t="shared" si="2"/>
        <v>2</v>
      </c>
      <c r="E171" s="51">
        <v>0</v>
      </c>
      <c r="F171" s="51">
        <v>1</v>
      </c>
      <c r="G171" s="50" t="s">
        <v>217</v>
      </c>
      <c r="H171" s="50" t="s">
        <v>592</v>
      </c>
      <c r="I171" s="49" t="s">
        <v>338</v>
      </c>
    </row>
    <row r="172" spans="1:9" ht="18" x14ac:dyDescent="0.25">
      <c r="A172" s="50" t="s">
        <v>63</v>
      </c>
      <c r="B172" s="50" t="s">
        <v>821</v>
      </c>
      <c r="C172" s="51">
        <v>2480.5700000000002</v>
      </c>
      <c r="D172" s="83">
        <f t="shared" si="2"/>
        <v>4</v>
      </c>
      <c r="E172" s="51">
        <v>0</v>
      </c>
      <c r="F172" s="51">
        <v>1</v>
      </c>
      <c r="G172" s="50" t="s">
        <v>217</v>
      </c>
      <c r="H172" s="50" t="s">
        <v>705</v>
      </c>
      <c r="I172" s="50" t="s">
        <v>539</v>
      </c>
    </row>
    <row r="173" spans="1:9" ht="18" x14ac:dyDescent="0.25">
      <c r="A173" s="50" t="s">
        <v>63</v>
      </c>
      <c r="B173" s="50" t="s">
        <v>905</v>
      </c>
      <c r="C173" s="51">
        <v>60.48</v>
      </c>
      <c r="D173" s="83">
        <f t="shared" si="2"/>
        <v>4</v>
      </c>
      <c r="E173" s="51">
        <v>4</v>
      </c>
      <c r="F173" s="51">
        <v>1</v>
      </c>
      <c r="G173" s="50" t="s">
        <v>217</v>
      </c>
      <c r="H173" s="50" t="s">
        <v>705</v>
      </c>
      <c r="I173" s="49" t="s">
        <v>1030</v>
      </c>
    </row>
    <row r="174" spans="1:9" ht="18" x14ac:dyDescent="0.25">
      <c r="A174" s="50" t="s">
        <v>63</v>
      </c>
      <c r="B174" s="50" t="s">
        <v>1420</v>
      </c>
      <c r="C174" s="51">
        <v>2067.6799999999998</v>
      </c>
      <c r="D174" s="83">
        <f t="shared" si="2"/>
        <v>1</v>
      </c>
      <c r="E174" s="51">
        <v>4</v>
      </c>
      <c r="F174" s="51">
        <v>2</v>
      </c>
      <c r="G174" s="50" t="s">
        <v>257</v>
      </c>
      <c r="H174" s="50" t="s">
        <v>219</v>
      </c>
      <c r="I174" s="49" t="s">
        <v>860</v>
      </c>
    </row>
    <row r="175" spans="1:9" ht="18" x14ac:dyDescent="0.25">
      <c r="A175" s="50" t="s">
        <v>63</v>
      </c>
      <c r="B175" s="50" t="s">
        <v>318</v>
      </c>
      <c r="C175" s="51">
        <v>3337.12</v>
      </c>
      <c r="D175" s="83">
        <f t="shared" si="2"/>
        <v>1</v>
      </c>
      <c r="E175" s="51">
        <v>4</v>
      </c>
      <c r="F175" s="51">
        <v>4</v>
      </c>
      <c r="G175" s="50" t="s">
        <v>257</v>
      </c>
      <c r="H175" s="50" t="s">
        <v>219</v>
      </c>
      <c r="I175" s="49" t="s">
        <v>927</v>
      </c>
    </row>
    <row r="176" spans="1:9" ht="18" x14ac:dyDescent="0.25">
      <c r="A176" s="50" t="s">
        <v>63</v>
      </c>
      <c r="B176" s="50" t="s">
        <v>624</v>
      </c>
      <c r="C176" s="51">
        <v>971.74</v>
      </c>
      <c r="D176" s="83">
        <f t="shared" si="2"/>
        <v>5</v>
      </c>
      <c r="E176" s="51">
        <v>4</v>
      </c>
      <c r="F176" s="51">
        <v>4</v>
      </c>
      <c r="G176" s="50" t="s">
        <v>257</v>
      </c>
      <c r="H176" s="50" t="s">
        <v>625</v>
      </c>
      <c r="I176" s="49" t="s">
        <v>801</v>
      </c>
    </row>
    <row r="177" spans="1:9" ht="18" x14ac:dyDescent="0.25">
      <c r="A177" s="50" t="s">
        <v>63</v>
      </c>
      <c r="B177" s="50" t="s">
        <v>949</v>
      </c>
      <c r="C177" s="51">
        <v>3184.34</v>
      </c>
      <c r="D177" s="83">
        <f t="shared" si="2"/>
        <v>4</v>
      </c>
      <c r="E177" s="51">
        <v>4</v>
      </c>
      <c r="F177" s="51">
        <v>4</v>
      </c>
      <c r="G177" s="50" t="s">
        <v>257</v>
      </c>
      <c r="H177" s="50" t="s">
        <v>705</v>
      </c>
      <c r="I177" s="49" t="s">
        <v>1030</v>
      </c>
    </row>
    <row r="178" spans="1:9" ht="18" x14ac:dyDescent="0.25">
      <c r="A178" s="50" t="s">
        <v>63</v>
      </c>
      <c r="B178" s="50" t="s">
        <v>255</v>
      </c>
      <c r="C178" s="51">
        <v>2605.4499999999998</v>
      </c>
      <c r="D178" s="83">
        <f t="shared" si="2"/>
        <v>1</v>
      </c>
      <c r="E178" s="51">
        <v>4</v>
      </c>
      <c r="F178" s="52">
        <v>4</v>
      </c>
      <c r="G178" s="50" t="s">
        <v>233</v>
      </c>
      <c r="H178" s="50" t="s">
        <v>219</v>
      </c>
      <c r="I178" s="49" t="s">
        <v>620</v>
      </c>
    </row>
    <row r="179" spans="1:9" ht="18" x14ac:dyDescent="0.25">
      <c r="A179" s="50" t="s">
        <v>63</v>
      </c>
      <c r="B179" s="50" t="s">
        <v>755</v>
      </c>
      <c r="C179" s="51">
        <v>3759.12</v>
      </c>
      <c r="D179" s="83">
        <f t="shared" si="2"/>
        <v>4</v>
      </c>
      <c r="E179" s="51">
        <v>4</v>
      </c>
      <c r="F179" s="51">
        <v>4</v>
      </c>
      <c r="G179" s="50" t="s">
        <v>233</v>
      </c>
      <c r="H179" s="50" t="s">
        <v>705</v>
      </c>
      <c r="I179" s="49" t="s">
        <v>1149</v>
      </c>
    </row>
    <row r="180" spans="1:9" ht="18" x14ac:dyDescent="0.25">
      <c r="A180" s="50" t="s">
        <v>65</v>
      </c>
      <c r="B180" s="50" t="s">
        <v>294</v>
      </c>
      <c r="C180" s="51">
        <v>27.2</v>
      </c>
      <c r="D180" s="83">
        <f t="shared" si="2"/>
        <v>1</v>
      </c>
      <c r="E180" s="51">
        <v>4</v>
      </c>
      <c r="F180" s="51">
        <v>1</v>
      </c>
      <c r="G180" s="50" t="s">
        <v>217</v>
      </c>
      <c r="H180" s="50" t="s">
        <v>219</v>
      </c>
      <c r="I180" s="49" t="s">
        <v>390</v>
      </c>
    </row>
    <row r="181" spans="1:9" ht="18" x14ac:dyDescent="0.25">
      <c r="A181" s="50" t="s">
        <v>65</v>
      </c>
      <c r="B181" s="50" t="s">
        <v>323</v>
      </c>
      <c r="C181" s="51">
        <v>66.45</v>
      </c>
      <c r="D181" s="83">
        <f t="shared" si="2"/>
        <v>1</v>
      </c>
      <c r="E181" s="51">
        <v>0</v>
      </c>
      <c r="F181" s="51">
        <v>1</v>
      </c>
      <c r="G181" s="50" t="s">
        <v>217</v>
      </c>
      <c r="H181" s="50" t="s">
        <v>219</v>
      </c>
      <c r="I181" s="49" t="s">
        <v>347</v>
      </c>
    </row>
    <row r="182" spans="1:9" ht="18" x14ac:dyDescent="0.25">
      <c r="A182" s="50" t="s">
        <v>65</v>
      </c>
      <c r="B182" s="50" t="s">
        <v>366</v>
      </c>
      <c r="C182" s="51">
        <v>0</v>
      </c>
      <c r="D182" s="83">
        <f t="shared" si="2"/>
        <v>1</v>
      </c>
      <c r="E182" s="51">
        <v>4</v>
      </c>
      <c r="F182" s="51">
        <v>1</v>
      </c>
      <c r="G182" s="50" t="s">
        <v>217</v>
      </c>
      <c r="H182" s="50" t="s">
        <v>219</v>
      </c>
      <c r="I182" s="49" t="s">
        <v>263</v>
      </c>
    </row>
    <row r="183" spans="1:9" ht="18" x14ac:dyDescent="0.25">
      <c r="A183" s="50" t="s">
        <v>65</v>
      </c>
      <c r="B183" s="50" t="s">
        <v>398</v>
      </c>
      <c r="C183" s="51">
        <v>27.29</v>
      </c>
      <c r="D183" s="83">
        <f t="shared" si="2"/>
        <v>1</v>
      </c>
      <c r="E183" s="51">
        <v>4</v>
      </c>
      <c r="F183" s="51">
        <v>1</v>
      </c>
      <c r="G183" s="50" t="s">
        <v>217</v>
      </c>
      <c r="H183" s="50" t="s">
        <v>219</v>
      </c>
      <c r="I183" s="50" t="s">
        <v>1155</v>
      </c>
    </row>
    <row r="184" spans="1:9" ht="18" x14ac:dyDescent="0.25">
      <c r="A184" s="50" t="s">
        <v>65</v>
      </c>
      <c r="B184" s="50" t="s">
        <v>416</v>
      </c>
      <c r="C184" s="51">
        <v>25.14</v>
      </c>
      <c r="D184" s="83">
        <f t="shared" si="2"/>
        <v>1</v>
      </c>
      <c r="E184" s="51">
        <v>4</v>
      </c>
      <c r="F184" s="51">
        <v>1</v>
      </c>
      <c r="G184" s="50" t="s">
        <v>217</v>
      </c>
      <c r="H184" s="50" t="s">
        <v>219</v>
      </c>
      <c r="I184" s="50" t="s">
        <v>432</v>
      </c>
    </row>
    <row r="185" spans="1:9" ht="18" x14ac:dyDescent="0.25">
      <c r="A185" s="50" t="s">
        <v>65</v>
      </c>
      <c r="B185" s="50" t="s">
        <v>418</v>
      </c>
      <c r="C185" s="51">
        <v>38.340000000000003</v>
      </c>
      <c r="D185" s="83">
        <f t="shared" si="2"/>
        <v>1</v>
      </c>
      <c r="E185" s="51">
        <v>4</v>
      </c>
      <c r="F185" s="51">
        <v>1</v>
      </c>
      <c r="G185" s="50" t="s">
        <v>217</v>
      </c>
      <c r="H185" s="50" t="s">
        <v>219</v>
      </c>
      <c r="I185" s="49" t="s">
        <v>472</v>
      </c>
    </row>
    <row r="186" spans="1:9" ht="18" x14ac:dyDescent="0.25">
      <c r="A186" s="50" t="s">
        <v>65</v>
      </c>
      <c r="B186" s="50" t="s">
        <v>797</v>
      </c>
      <c r="C186" s="51">
        <v>0</v>
      </c>
      <c r="D186" s="83">
        <f t="shared" si="2"/>
        <v>4</v>
      </c>
      <c r="E186" s="51">
        <v>0</v>
      </c>
      <c r="F186" s="51">
        <v>1</v>
      </c>
      <c r="G186" s="50" t="s">
        <v>217</v>
      </c>
      <c r="H186" s="50" t="s">
        <v>705</v>
      </c>
      <c r="I186" s="50" t="s">
        <v>576</v>
      </c>
    </row>
    <row r="187" spans="1:9" ht="18" x14ac:dyDescent="0.25">
      <c r="A187" s="50" t="s">
        <v>65</v>
      </c>
      <c r="B187" s="50" t="s">
        <v>289</v>
      </c>
      <c r="C187" s="51">
        <v>1411.77</v>
      </c>
      <c r="D187" s="83">
        <f t="shared" si="2"/>
        <v>1</v>
      </c>
      <c r="E187" s="51">
        <v>2</v>
      </c>
      <c r="F187" s="51">
        <v>2</v>
      </c>
      <c r="G187" s="50" t="s">
        <v>233</v>
      </c>
      <c r="H187" s="50" t="s">
        <v>219</v>
      </c>
      <c r="I187" s="49" t="s">
        <v>975</v>
      </c>
    </row>
    <row r="188" spans="1:9" ht="18" x14ac:dyDescent="0.25">
      <c r="A188" s="50" t="s">
        <v>67</v>
      </c>
      <c r="B188" s="50" t="s">
        <v>256</v>
      </c>
      <c r="C188" s="52">
        <v>772.42</v>
      </c>
      <c r="D188" s="83">
        <f t="shared" si="2"/>
        <v>1</v>
      </c>
      <c r="E188" s="52">
        <v>4</v>
      </c>
      <c r="F188" s="52">
        <v>4</v>
      </c>
      <c r="G188" s="50" t="s">
        <v>233</v>
      </c>
      <c r="H188" s="50" t="s">
        <v>219</v>
      </c>
      <c r="I188" s="49" t="s">
        <v>725</v>
      </c>
    </row>
    <row r="189" spans="1:9" ht="18" x14ac:dyDescent="0.25">
      <c r="A189" s="50" t="s">
        <v>67</v>
      </c>
      <c r="B189" s="50" t="s">
        <v>319</v>
      </c>
      <c r="C189" s="52">
        <v>1041.8</v>
      </c>
      <c r="D189" s="83">
        <f t="shared" si="2"/>
        <v>1</v>
      </c>
      <c r="E189" s="52">
        <v>4</v>
      </c>
      <c r="F189" s="52">
        <v>4</v>
      </c>
      <c r="G189" s="50" t="s">
        <v>257</v>
      </c>
      <c r="H189" s="50" t="s">
        <v>219</v>
      </c>
      <c r="I189" s="49" t="s">
        <v>1030</v>
      </c>
    </row>
    <row r="190" spans="1:9" ht="18" x14ac:dyDescent="0.25">
      <c r="A190" s="50" t="s">
        <v>67</v>
      </c>
      <c r="B190" s="50" t="s">
        <v>626</v>
      </c>
      <c r="C190" s="52">
        <v>709.69</v>
      </c>
      <c r="D190" s="83">
        <f t="shared" si="2"/>
        <v>5</v>
      </c>
      <c r="E190" s="52">
        <v>4</v>
      </c>
      <c r="F190" s="52">
        <v>4</v>
      </c>
      <c r="G190" s="50" t="s">
        <v>257</v>
      </c>
      <c r="H190" s="50" t="s">
        <v>625</v>
      </c>
      <c r="I190" s="49" t="s">
        <v>1159</v>
      </c>
    </row>
    <row r="191" spans="1:9" ht="18" x14ac:dyDescent="0.25">
      <c r="A191" s="50" t="s">
        <v>67</v>
      </c>
      <c r="B191" s="50" t="s">
        <v>1457</v>
      </c>
      <c r="C191" s="52">
        <v>125.44</v>
      </c>
      <c r="D191" s="83">
        <f t="shared" si="2"/>
        <v>4</v>
      </c>
      <c r="E191" s="52">
        <v>1</v>
      </c>
      <c r="F191" s="52">
        <v>2</v>
      </c>
      <c r="G191" s="50" t="s">
        <v>217</v>
      </c>
      <c r="H191" s="50" t="s">
        <v>705</v>
      </c>
      <c r="I191" s="49" t="s">
        <v>299</v>
      </c>
    </row>
    <row r="192" spans="1:9" ht="18" x14ac:dyDescent="0.25">
      <c r="A192" s="50" t="s">
        <v>67</v>
      </c>
      <c r="B192" s="50" t="s">
        <v>1260</v>
      </c>
      <c r="C192" s="52">
        <v>7.73</v>
      </c>
      <c r="D192" s="83">
        <f t="shared" si="2"/>
        <v>4</v>
      </c>
      <c r="E192" s="52">
        <v>4</v>
      </c>
      <c r="F192" s="52">
        <v>2</v>
      </c>
      <c r="G192" s="50" t="s">
        <v>257</v>
      </c>
      <c r="H192" s="50" t="s">
        <v>1065</v>
      </c>
      <c r="I192" s="50" t="s">
        <v>1240</v>
      </c>
    </row>
    <row r="193" spans="1:9" ht="18" x14ac:dyDescent="0.25">
      <c r="A193" s="50" t="s">
        <v>69</v>
      </c>
      <c r="B193" s="50" t="s">
        <v>408</v>
      </c>
      <c r="C193" s="52">
        <v>320.23</v>
      </c>
      <c r="D193" s="83">
        <f t="shared" si="2"/>
        <v>1</v>
      </c>
      <c r="E193" s="52">
        <v>4</v>
      </c>
      <c r="F193" s="52">
        <v>1</v>
      </c>
      <c r="G193" s="50" t="s">
        <v>217</v>
      </c>
      <c r="H193" s="50" t="s">
        <v>219</v>
      </c>
      <c r="I193" s="50" t="s">
        <v>1224</v>
      </c>
    </row>
    <row r="194" spans="1:9" ht="18" x14ac:dyDescent="0.25">
      <c r="A194" s="50" t="s">
        <v>69</v>
      </c>
      <c r="B194" s="50" t="s">
        <v>456</v>
      </c>
      <c r="C194" s="52">
        <v>6754.56</v>
      </c>
      <c r="D194" s="83">
        <f t="shared" si="2"/>
        <v>1</v>
      </c>
      <c r="E194" s="52">
        <v>4</v>
      </c>
      <c r="F194" s="52">
        <v>1</v>
      </c>
      <c r="G194" s="50" t="s">
        <v>217</v>
      </c>
      <c r="H194" s="50" t="s">
        <v>219</v>
      </c>
      <c r="I194" s="49" t="s">
        <v>1210</v>
      </c>
    </row>
    <row r="195" spans="1:9" ht="18" x14ac:dyDescent="0.25">
      <c r="A195" s="50" t="s">
        <v>69</v>
      </c>
      <c r="B195" s="50" t="s">
        <v>1082</v>
      </c>
      <c r="C195" s="52">
        <v>85.42</v>
      </c>
      <c r="D195" s="83">
        <f t="shared" si="2"/>
        <v>4</v>
      </c>
      <c r="E195" s="52">
        <v>4</v>
      </c>
      <c r="F195" s="52">
        <v>1</v>
      </c>
      <c r="G195" s="50" t="s">
        <v>233</v>
      </c>
      <c r="H195" s="50" t="s">
        <v>1065</v>
      </c>
      <c r="I195" s="49" t="s">
        <v>853</v>
      </c>
    </row>
    <row r="196" spans="1:9" ht="18" x14ac:dyDescent="0.25">
      <c r="A196" s="50" t="s">
        <v>69</v>
      </c>
      <c r="B196" s="50" t="s">
        <v>1320</v>
      </c>
      <c r="C196" s="52">
        <v>0</v>
      </c>
      <c r="D196" s="83">
        <f t="shared" si="2"/>
        <v>4</v>
      </c>
      <c r="E196" s="52">
        <v>0</v>
      </c>
      <c r="F196" s="52">
        <v>0</v>
      </c>
      <c r="G196" s="50" t="s">
        <v>257</v>
      </c>
      <c r="H196" s="50" t="s">
        <v>1065</v>
      </c>
      <c r="I196" s="49" t="s">
        <v>843</v>
      </c>
    </row>
    <row r="197" spans="1:9" ht="18" x14ac:dyDescent="0.25">
      <c r="A197" s="50" t="s">
        <v>69</v>
      </c>
      <c r="B197" s="50" t="s">
        <v>720</v>
      </c>
      <c r="C197" s="52">
        <v>477.03</v>
      </c>
      <c r="D197" s="83">
        <f t="shared" si="2"/>
        <v>4</v>
      </c>
      <c r="E197" s="52">
        <v>4</v>
      </c>
      <c r="F197" s="52">
        <v>2</v>
      </c>
      <c r="G197" s="50" t="s">
        <v>233</v>
      </c>
      <c r="H197" s="50" t="s">
        <v>705</v>
      </c>
      <c r="I197" s="49" t="s">
        <v>1005</v>
      </c>
    </row>
    <row r="198" spans="1:9" ht="18" x14ac:dyDescent="0.25">
      <c r="A198" s="50" t="s">
        <v>69</v>
      </c>
      <c r="B198" s="50" t="s">
        <v>1436</v>
      </c>
      <c r="C198" s="52">
        <v>0</v>
      </c>
      <c r="D198" s="83">
        <f t="shared" ref="D198:D261" si="3">VLOOKUP(H198,$L$2:$M$13,2,FALSE)</f>
        <v>4</v>
      </c>
      <c r="E198" s="52">
        <v>0</v>
      </c>
      <c r="F198" s="52">
        <v>0</v>
      </c>
      <c r="G198" s="50" t="s">
        <v>257</v>
      </c>
      <c r="H198" s="50" t="s">
        <v>1065</v>
      </c>
      <c r="I198" s="50" t="s">
        <v>1152</v>
      </c>
    </row>
    <row r="199" spans="1:9" ht="18" x14ac:dyDescent="0.25">
      <c r="A199" s="50" t="s">
        <v>69</v>
      </c>
      <c r="B199" s="50" t="s">
        <v>1293</v>
      </c>
      <c r="C199" s="52">
        <v>0</v>
      </c>
      <c r="D199" s="83">
        <f t="shared" si="3"/>
        <v>4</v>
      </c>
      <c r="E199" s="52">
        <v>0</v>
      </c>
      <c r="F199" s="52">
        <v>0</v>
      </c>
      <c r="G199" s="50" t="s">
        <v>257</v>
      </c>
      <c r="H199" s="50" t="s">
        <v>1065</v>
      </c>
      <c r="I199" s="50" t="s">
        <v>1216</v>
      </c>
    </row>
    <row r="200" spans="1:9" ht="18" x14ac:dyDescent="0.25">
      <c r="A200" s="50" t="s">
        <v>75</v>
      </c>
      <c r="B200" s="50" t="s">
        <v>542</v>
      </c>
      <c r="C200" s="52">
        <v>5078.91</v>
      </c>
      <c r="D200" s="83">
        <f t="shared" si="3"/>
        <v>1</v>
      </c>
      <c r="E200" s="52">
        <v>2</v>
      </c>
      <c r="F200" s="52">
        <v>1</v>
      </c>
      <c r="G200" s="50" t="s">
        <v>217</v>
      </c>
      <c r="H200" s="50" t="s">
        <v>219</v>
      </c>
      <c r="I200" s="49" t="s">
        <v>955</v>
      </c>
    </row>
    <row r="201" spans="1:9" ht="18" x14ac:dyDescent="0.25">
      <c r="A201" s="50" t="s">
        <v>75</v>
      </c>
      <c r="B201" s="50" t="s">
        <v>649</v>
      </c>
      <c r="C201" s="52">
        <v>1266.19</v>
      </c>
      <c r="D201" s="83">
        <f t="shared" si="3"/>
        <v>3</v>
      </c>
      <c r="E201" s="52">
        <v>2</v>
      </c>
      <c r="F201" s="52">
        <v>1</v>
      </c>
      <c r="G201" s="50" t="s">
        <v>217</v>
      </c>
      <c r="H201" s="50" t="s">
        <v>647</v>
      </c>
      <c r="I201" s="50" t="s">
        <v>1221</v>
      </c>
    </row>
    <row r="202" spans="1:9" ht="18" x14ac:dyDescent="0.25">
      <c r="A202" s="50" t="s">
        <v>75</v>
      </c>
      <c r="B202" s="50" t="s">
        <v>804</v>
      </c>
      <c r="C202" s="52">
        <v>49.83</v>
      </c>
      <c r="D202" s="83">
        <f t="shared" si="3"/>
        <v>4</v>
      </c>
      <c r="E202" s="52">
        <v>0</v>
      </c>
      <c r="F202" s="52">
        <v>1</v>
      </c>
      <c r="G202" s="50" t="s">
        <v>217</v>
      </c>
      <c r="H202" s="50" t="s">
        <v>705</v>
      </c>
      <c r="I202" s="50" t="s">
        <v>992</v>
      </c>
    </row>
    <row r="203" spans="1:9" ht="18" x14ac:dyDescent="0.25">
      <c r="A203" s="50" t="s">
        <v>75</v>
      </c>
      <c r="B203" s="50" t="s">
        <v>1045</v>
      </c>
      <c r="C203" s="52">
        <v>482.29</v>
      </c>
      <c r="D203" s="83">
        <f t="shared" si="3"/>
        <v>3</v>
      </c>
      <c r="E203" s="52">
        <v>4</v>
      </c>
      <c r="F203" s="52">
        <v>1</v>
      </c>
      <c r="G203" s="50" t="s">
        <v>217</v>
      </c>
      <c r="H203" s="50" t="s">
        <v>1007</v>
      </c>
      <c r="I203" s="49" t="s">
        <v>413</v>
      </c>
    </row>
    <row r="204" spans="1:9" ht="18" x14ac:dyDescent="0.25">
      <c r="A204" s="50" t="s">
        <v>75</v>
      </c>
      <c r="B204" s="50" t="s">
        <v>1054</v>
      </c>
      <c r="C204" s="52">
        <v>564.30999999999995</v>
      </c>
      <c r="D204" s="83">
        <f t="shared" si="3"/>
        <v>3</v>
      </c>
      <c r="E204" s="52">
        <v>4</v>
      </c>
      <c r="F204" s="52">
        <v>1</v>
      </c>
      <c r="G204" s="50" t="s">
        <v>217</v>
      </c>
      <c r="H204" s="50" t="s">
        <v>1007</v>
      </c>
      <c r="I204" s="49" t="s">
        <v>622</v>
      </c>
    </row>
    <row r="205" spans="1:9" ht="18" x14ac:dyDescent="0.25">
      <c r="A205" s="50" t="s">
        <v>77</v>
      </c>
      <c r="B205" s="50" t="s">
        <v>526</v>
      </c>
      <c r="C205" s="51">
        <v>0</v>
      </c>
      <c r="D205" s="83">
        <f t="shared" si="3"/>
        <v>1</v>
      </c>
      <c r="E205" s="51">
        <v>0</v>
      </c>
      <c r="F205" s="51">
        <v>1</v>
      </c>
      <c r="G205" s="52" t="s">
        <v>217</v>
      </c>
      <c r="H205" s="52" t="s">
        <v>219</v>
      </c>
      <c r="I205" s="52" t="s">
        <v>648</v>
      </c>
    </row>
    <row r="206" spans="1:9" ht="18" x14ac:dyDescent="0.25">
      <c r="A206" s="50" t="s">
        <v>77</v>
      </c>
      <c r="B206" s="50" t="s">
        <v>933</v>
      </c>
      <c r="C206" s="51">
        <v>0</v>
      </c>
      <c r="D206" s="83">
        <f t="shared" si="3"/>
        <v>4</v>
      </c>
      <c r="E206" s="51">
        <v>0</v>
      </c>
      <c r="F206" s="51">
        <v>0</v>
      </c>
      <c r="G206" s="50" t="s">
        <v>217</v>
      </c>
      <c r="H206" s="50" t="s">
        <v>705</v>
      </c>
      <c r="I206" s="49" t="s">
        <v>866</v>
      </c>
    </row>
    <row r="207" spans="1:9" ht="18" x14ac:dyDescent="0.25">
      <c r="A207" s="50" t="s">
        <v>77</v>
      </c>
      <c r="B207" s="50" t="s">
        <v>563</v>
      </c>
      <c r="C207" s="51">
        <v>1874.21</v>
      </c>
      <c r="D207" s="83">
        <f t="shared" si="3"/>
        <v>1</v>
      </c>
      <c r="E207" s="51">
        <v>4</v>
      </c>
      <c r="F207" s="51">
        <v>2</v>
      </c>
      <c r="G207" s="50" t="s">
        <v>257</v>
      </c>
      <c r="H207" s="50" t="s">
        <v>219</v>
      </c>
      <c r="I207" s="49" t="s">
        <v>1055</v>
      </c>
    </row>
    <row r="208" spans="1:9" ht="18" x14ac:dyDescent="0.25">
      <c r="A208" s="50" t="s">
        <v>77</v>
      </c>
      <c r="B208" s="50" t="s">
        <v>956</v>
      </c>
      <c r="C208" s="51">
        <v>7996.76</v>
      </c>
      <c r="D208" s="83">
        <f t="shared" si="3"/>
        <v>4</v>
      </c>
      <c r="E208" s="51">
        <v>4</v>
      </c>
      <c r="F208" s="51">
        <v>4</v>
      </c>
      <c r="G208" s="50" t="s">
        <v>257</v>
      </c>
      <c r="H208" s="50" t="s">
        <v>705</v>
      </c>
      <c r="I208" s="49" t="s">
        <v>1312</v>
      </c>
    </row>
    <row r="209" spans="1:9" ht="18" x14ac:dyDescent="0.25">
      <c r="A209" s="50" t="s">
        <v>77</v>
      </c>
      <c r="B209" s="50" t="s">
        <v>736</v>
      </c>
      <c r="C209" s="51">
        <v>1702.06</v>
      </c>
      <c r="D209" s="83">
        <f t="shared" si="3"/>
        <v>4</v>
      </c>
      <c r="E209" s="51">
        <v>4</v>
      </c>
      <c r="F209" s="51">
        <v>2</v>
      </c>
      <c r="G209" s="50" t="s">
        <v>233</v>
      </c>
      <c r="H209" s="50" t="s">
        <v>705</v>
      </c>
      <c r="I209" s="49" t="s">
        <v>258</v>
      </c>
    </row>
    <row r="210" spans="1:9" ht="18" x14ac:dyDescent="0.25">
      <c r="A210" s="50" t="s">
        <v>77</v>
      </c>
      <c r="B210" s="50" t="s">
        <v>1033</v>
      </c>
      <c r="C210" s="51">
        <v>347.55</v>
      </c>
      <c r="D210" s="83">
        <f t="shared" si="3"/>
        <v>3</v>
      </c>
      <c r="E210" s="51">
        <v>1</v>
      </c>
      <c r="F210" s="51">
        <v>2</v>
      </c>
      <c r="G210" s="50" t="s">
        <v>233</v>
      </c>
      <c r="H210" s="50" t="s">
        <v>1007</v>
      </c>
      <c r="I210" s="49" t="s">
        <v>339</v>
      </c>
    </row>
    <row r="211" spans="1:9" ht="18" x14ac:dyDescent="0.25">
      <c r="A211" s="50" t="s">
        <v>79</v>
      </c>
      <c r="B211" s="50" t="s">
        <v>406</v>
      </c>
      <c r="C211" s="51">
        <v>24.09</v>
      </c>
      <c r="D211" s="83">
        <f t="shared" si="3"/>
        <v>1</v>
      </c>
      <c r="E211" s="51">
        <v>2</v>
      </c>
      <c r="F211" s="51">
        <v>1</v>
      </c>
      <c r="G211" s="50" t="s">
        <v>217</v>
      </c>
      <c r="H211" s="50" t="s">
        <v>219</v>
      </c>
      <c r="I211" s="50" t="s">
        <v>996</v>
      </c>
    </row>
    <row r="212" spans="1:9" ht="18" x14ac:dyDescent="0.25">
      <c r="A212" s="50" t="s">
        <v>79</v>
      </c>
      <c r="B212" s="50" t="s">
        <v>514</v>
      </c>
      <c r="C212" s="51">
        <v>234.67</v>
      </c>
      <c r="D212" s="83">
        <f t="shared" si="3"/>
        <v>1</v>
      </c>
      <c r="E212" s="51">
        <v>0</v>
      </c>
      <c r="F212" s="51">
        <v>1</v>
      </c>
      <c r="G212" s="52" t="s">
        <v>217</v>
      </c>
      <c r="H212" s="52" t="s">
        <v>219</v>
      </c>
      <c r="I212" s="52" t="s">
        <v>718</v>
      </c>
    </row>
    <row r="213" spans="1:9" ht="18" x14ac:dyDescent="0.25">
      <c r="A213" s="50" t="s">
        <v>79</v>
      </c>
      <c r="B213" s="50" t="s">
        <v>522</v>
      </c>
      <c r="C213" s="51">
        <v>1841.78</v>
      </c>
      <c r="D213" s="83">
        <f t="shared" si="3"/>
        <v>1</v>
      </c>
      <c r="E213" s="51">
        <v>1</v>
      </c>
      <c r="F213" s="51">
        <v>1</v>
      </c>
      <c r="G213" s="52" t="s">
        <v>217</v>
      </c>
      <c r="H213" s="52" t="s">
        <v>219</v>
      </c>
      <c r="I213" s="52" t="s">
        <v>1338</v>
      </c>
    </row>
    <row r="214" spans="1:9" ht="18" x14ac:dyDescent="0.25">
      <c r="A214" s="50" t="s">
        <v>79</v>
      </c>
      <c r="B214" s="50" t="s">
        <v>530</v>
      </c>
      <c r="C214" s="51">
        <v>0</v>
      </c>
      <c r="D214" s="83">
        <f t="shared" si="3"/>
        <v>1</v>
      </c>
      <c r="E214" s="51">
        <v>4</v>
      </c>
      <c r="F214" s="51">
        <v>1</v>
      </c>
      <c r="G214" s="52" t="s">
        <v>217</v>
      </c>
      <c r="H214" s="52" t="s">
        <v>219</v>
      </c>
      <c r="I214" s="52" t="s">
        <v>1044</v>
      </c>
    </row>
    <row r="215" spans="1:9" ht="18" x14ac:dyDescent="0.25">
      <c r="A215" s="50" t="s">
        <v>79</v>
      </c>
      <c r="B215" s="50" t="s">
        <v>597</v>
      </c>
      <c r="C215" s="51">
        <v>0.78</v>
      </c>
      <c r="D215" s="83">
        <f t="shared" si="3"/>
        <v>2</v>
      </c>
      <c r="E215" s="51">
        <v>2</v>
      </c>
      <c r="F215" s="51">
        <v>1</v>
      </c>
      <c r="G215" s="50" t="s">
        <v>217</v>
      </c>
      <c r="H215" s="50" t="s">
        <v>592</v>
      </c>
      <c r="I215" s="49" t="s">
        <v>424</v>
      </c>
    </row>
    <row r="216" spans="1:9" ht="18" x14ac:dyDescent="0.25">
      <c r="A216" s="50" t="s">
        <v>79</v>
      </c>
      <c r="B216" s="50" t="s">
        <v>601</v>
      </c>
      <c r="C216" s="51">
        <v>1.61</v>
      </c>
      <c r="D216" s="83">
        <f t="shared" si="3"/>
        <v>2</v>
      </c>
      <c r="E216" s="51">
        <v>1</v>
      </c>
      <c r="F216" s="51">
        <v>1</v>
      </c>
      <c r="G216" s="50" t="s">
        <v>217</v>
      </c>
      <c r="H216" s="50" t="s">
        <v>592</v>
      </c>
      <c r="I216" s="49" t="s">
        <v>765</v>
      </c>
    </row>
    <row r="217" spans="1:9" ht="18" x14ac:dyDescent="0.25">
      <c r="A217" s="50" t="s">
        <v>79</v>
      </c>
      <c r="B217" s="50" t="s">
        <v>830</v>
      </c>
      <c r="C217" s="51">
        <v>153.31</v>
      </c>
      <c r="D217" s="83">
        <f t="shared" si="3"/>
        <v>4</v>
      </c>
      <c r="E217" s="51">
        <v>0</v>
      </c>
      <c r="F217" s="51">
        <v>1</v>
      </c>
      <c r="G217" s="50" t="s">
        <v>217</v>
      </c>
      <c r="H217" s="50" t="s">
        <v>705</v>
      </c>
      <c r="I217" s="50" t="s">
        <v>635</v>
      </c>
    </row>
    <row r="218" spans="1:9" ht="18" x14ac:dyDescent="0.25">
      <c r="A218" s="50" t="s">
        <v>79</v>
      </c>
      <c r="B218" s="50" t="s">
        <v>1017</v>
      </c>
      <c r="C218" s="51">
        <v>74.680000000000007</v>
      </c>
      <c r="D218" s="83">
        <f t="shared" si="3"/>
        <v>3</v>
      </c>
      <c r="E218" s="51">
        <v>2</v>
      </c>
      <c r="F218" s="51">
        <v>1</v>
      </c>
      <c r="G218" s="50" t="s">
        <v>217</v>
      </c>
      <c r="H218" s="50" t="s">
        <v>1007</v>
      </c>
      <c r="I218" s="49" t="s">
        <v>279</v>
      </c>
    </row>
    <row r="219" spans="1:9" ht="18" x14ac:dyDescent="0.25">
      <c r="A219" s="50" t="s">
        <v>79</v>
      </c>
      <c r="B219" s="50" t="s">
        <v>1056</v>
      </c>
      <c r="C219" s="51">
        <v>286.86</v>
      </c>
      <c r="D219" s="83">
        <f t="shared" si="3"/>
        <v>3</v>
      </c>
      <c r="E219" s="51">
        <v>2</v>
      </c>
      <c r="F219" s="51">
        <v>1</v>
      </c>
      <c r="G219" s="50" t="s">
        <v>217</v>
      </c>
      <c r="H219" s="50" t="s">
        <v>1007</v>
      </c>
      <c r="I219" s="49" t="s">
        <v>664</v>
      </c>
    </row>
    <row r="220" spans="1:9" ht="18" x14ac:dyDescent="0.25">
      <c r="A220" s="50" t="s">
        <v>79</v>
      </c>
      <c r="B220" s="50" t="s">
        <v>1401</v>
      </c>
      <c r="C220" s="51">
        <v>14.36</v>
      </c>
      <c r="D220" s="83">
        <f t="shared" si="3"/>
        <v>4</v>
      </c>
      <c r="E220" s="51">
        <v>2</v>
      </c>
      <c r="F220" s="51">
        <v>1</v>
      </c>
      <c r="G220" s="50" t="s">
        <v>217</v>
      </c>
      <c r="H220" s="50" t="s">
        <v>1065</v>
      </c>
      <c r="I220" s="58"/>
    </row>
    <row r="221" spans="1:9" ht="18" x14ac:dyDescent="0.25">
      <c r="A221" s="50" t="s">
        <v>79</v>
      </c>
      <c r="B221" s="50" t="s">
        <v>439</v>
      </c>
      <c r="C221" s="51">
        <v>1929.89</v>
      </c>
      <c r="D221" s="83">
        <f t="shared" si="3"/>
        <v>1</v>
      </c>
      <c r="E221" s="51">
        <v>1</v>
      </c>
      <c r="F221" s="51">
        <v>2</v>
      </c>
      <c r="G221" s="50" t="s">
        <v>233</v>
      </c>
      <c r="H221" s="50" t="s">
        <v>219</v>
      </c>
      <c r="I221" s="49" t="s">
        <v>588</v>
      </c>
    </row>
    <row r="222" spans="1:9" ht="18" x14ac:dyDescent="0.25">
      <c r="A222" s="50" t="s">
        <v>81</v>
      </c>
      <c r="B222" s="50" t="s">
        <v>692</v>
      </c>
      <c r="C222" s="51">
        <v>576.24</v>
      </c>
      <c r="D222" s="83">
        <f t="shared" si="3"/>
        <v>3</v>
      </c>
      <c r="E222" s="51">
        <v>4</v>
      </c>
      <c r="F222" s="51">
        <v>1</v>
      </c>
      <c r="G222" s="50" t="s">
        <v>217</v>
      </c>
      <c r="H222" s="50" t="s">
        <v>647</v>
      </c>
      <c r="I222" s="49" t="s">
        <v>1288</v>
      </c>
    </row>
    <row r="223" spans="1:9" ht="18" x14ac:dyDescent="0.25">
      <c r="A223" s="50" t="s">
        <v>81</v>
      </c>
      <c r="B223" s="50" t="s">
        <v>1019</v>
      </c>
      <c r="C223" s="51">
        <v>826.72</v>
      </c>
      <c r="D223" s="83">
        <f t="shared" si="3"/>
        <v>3</v>
      </c>
      <c r="E223" s="51">
        <v>4</v>
      </c>
      <c r="F223" s="51">
        <v>1</v>
      </c>
      <c r="G223" s="50" t="s">
        <v>217</v>
      </c>
      <c r="H223" s="50" t="s">
        <v>1007</v>
      </c>
      <c r="I223" s="49" t="s">
        <v>283</v>
      </c>
    </row>
    <row r="224" spans="1:9" ht="18" x14ac:dyDescent="0.25">
      <c r="A224" s="50" t="s">
        <v>83</v>
      </c>
      <c r="B224" s="50" t="s">
        <v>410</v>
      </c>
      <c r="C224" s="51">
        <v>15459.04</v>
      </c>
      <c r="D224" s="83">
        <f t="shared" si="3"/>
        <v>1</v>
      </c>
      <c r="E224" s="51">
        <v>4</v>
      </c>
      <c r="F224" s="51">
        <v>2</v>
      </c>
      <c r="G224" s="50" t="s">
        <v>217</v>
      </c>
      <c r="H224" s="50" t="s">
        <v>219</v>
      </c>
      <c r="I224" s="50" t="s">
        <v>426</v>
      </c>
    </row>
    <row r="225" spans="1:9" ht="18" x14ac:dyDescent="0.25">
      <c r="A225" s="50" t="s">
        <v>83</v>
      </c>
      <c r="B225" s="50" t="s">
        <v>764</v>
      </c>
      <c r="C225" s="51">
        <v>234.77</v>
      </c>
      <c r="D225" s="83">
        <f t="shared" si="3"/>
        <v>4</v>
      </c>
      <c r="E225" s="51">
        <v>4</v>
      </c>
      <c r="F225" s="51">
        <v>1</v>
      </c>
      <c r="G225" s="50" t="s">
        <v>217</v>
      </c>
      <c r="H225" s="50" t="s">
        <v>705</v>
      </c>
      <c r="I225" s="49" t="s">
        <v>1346</v>
      </c>
    </row>
    <row r="226" spans="1:9" ht="18" x14ac:dyDescent="0.25">
      <c r="A226" s="50" t="s">
        <v>83</v>
      </c>
      <c r="B226" s="50" t="s">
        <v>813</v>
      </c>
      <c r="C226" s="51">
        <v>31.1</v>
      </c>
      <c r="D226" s="83">
        <f t="shared" si="3"/>
        <v>4</v>
      </c>
      <c r="E226" s="51">
        <v>4</v>
      </c>
      <c r="F226" s="51">
        <v>1</v>
      </c>
      <c r="G226" s="50" t="s">
        <v>217</v>
      </c>
      <c r="H226" s="50" t="s">
        <v>705</v>
      </c>
      <c r="I226" s="50" t="s">
        <v>848</v>
      </c>
    </row>
    <row r="227" spans="1:9" ht="18" x14ac:dyDescent="0.25">
      <c r="A227" s="50" t="s">
        <v>83</v>
      </c>
      <c r="B227" s="50" t="s">
        <v>845</v>
      </c>
      <c r="C227" s="51">
        <v>175.01</v>
      </c>
      <c r="D227" s="83">
        <f t="shared" si="3"/>
        <v>4</v>
      </c>
      <c r="E227" s="51">
        <v>4</v>
      </c>
      <c r="F227" s="51">
        <v>1</v>
      </c>
      <c r="G227" s="50" t="s">
        <v>217</v>
      </c>
      <c r="H227" s="50" t="s">
        <v>705</v>
      </c>
      <c r="I227" s="49" t="s">
        <v>680</v>
      </c>
    </row>
    <row r="228" spans="1:9" ht="18" x14ac:dyDescent="0.25">
      <c r="A228" s="50" t="s">
        <v>83</v>
      </c>
      <c r="B228" s="50" t="s">
        <v>1219</v>
      </c>
      <c r="C228" s="51">
        <v>9</v>
      </c>
      <c r="D228" s="83">
        <f t="shared" si="3"/>
        <v>4</v>
      </c>
      <c r="E228" s="51">
        <v>4</v>
      </c>
      <c r="F228" s="51">
        <v>1</v>
      </c>
      <c r="G228" s="50" t="s">
        <v>233</v>
      </c>
      <c r="H228" s="50" t="s">
        <v>1065</v>
      </c>
      <c r="I228" s="49" t="s">
        <v>243</v>
      </c>
    </row>
    <row r="229" spans="1:9" ht="18" x14ac:dyDescent="0.25">
      <c r="A229" s="50" t="s">
        <v>83</v>
      </c>
      <c r="B229" s="50" t="s">
        <v>1345</v>
      </c>
      <c r="C229" s="51">
        <v>0</v>
      </c>
      <c r="D229" s="83">
        <f t="shared" si="3"/>
        <v>4</v>
      </c>
      <c r="E229" s="51">
        <v>0</v>
      </c>
      <c r="F229" s="51">
        <v>0</v>
      </c>
      <c r="G229" s="50" t="s">
        <v>257</v>
      </c>
      <c r="H229" s="50" t="s">
        <v>1065</v>
      </c>
      <c r="I229" s="50" t="s">
        <v>1235</v>
      </c>
    </row>
    <row r="230" spans="1:9" ht="18" x14ac:dyDescent="0.25">
      <c r="A230" s="50" t="s">
        <v>83</v>
      </c>
      <c r="B230" s="50" t="s">
        <v>943</v>
      </c>
      <c r="C230" s="51">
        <v>206.58</v>
      </c>
      <c r="D230" s="83">
        <f t="shared" si="3"/>
        <v>4</v>
      </c>
      <c r="E230" s="51">
        <v>4</v>
      </c>
      <c r="F230" s="51">
        <v>4</v>
      </c>
      <c r="G230" s="50" t="s">
        <v>257</v>
      </c>
      <c r="H230" s="50" t="s">
        <v>705</v>
      </c>
      <c r="I230" s="49" t="s">
        <v>784</v>
      </c>
    </row>
    <row r="231" spans="1:9" ht="18" x14ac:dyDescent="0.25">
      <c r="A231" s="50" t="s">
        <v>83</v>
      </c>
      <c r="B231" s="50" t="s">
        <v>998</v>
      </c>
      <c r="C231" s="51">
        <v>879.73</v>
      </c>
      <c r="D231" s="83">
        <f t="shared" si="3"/>
        <v>5</v>
      </c>
      <c r="E231" s="51">
        <v>4</v>
      </c>
      <c r="F231" s="51">
        <v>4</v>
      </c>
      <c r="G231" s="50" t="s">
        <v>257</v>
      </c>
      <c r="H231" s="50" t="s">
        <v>964</v>
      </c>
      <c r="I231" s="49" t="s">
        <v>258</v>
      </c>
    </row>
    <row r="232" spans="1:9" ht="18" x14ac:dyDescent="0.25">
      <c r="A232" s="50" t="s">
        <v>83</v>
      </c>
      <c r="B232" s="50" t="s">
        <v>1258</v>
      </c>
      <c r="C232" s="51">
        <v>31.77</v>
      </c>
      <c r="D232" s="83">
        <f t="shared" si="3"/>
        <v>4</v>
      </c>
      <c r="E232" s="51">
        <v>4</v>
      </c>
      <c r="F232" s="51">
        <v>1</v>
      </c>
      <c r="G232" s="50" t="s">
        <v>233</v>
      </c>
      <c r="H232" s="50" t="s">
        <v>1065</v>
      </c>
      <c r="I232" s="50" t="s">
        <v>1226</v>
      </c>
    </row>
    <row r="233" spans="1:9" ht="18" x14ac:dyDescent="0.25">
      <c r="A233" s="50" t="s">
        <v>83</v>
      </c>
      <c r="B233" s="50" t="s">
        <v>1267</v>
      </c>
      <c r="C233" s="51">
        <v>229.86</v>
      </c>
      <c r="D233" s="83">
        <f t="shared" si="3"/>
        <v>4</v>
      </c>
      <c r="E233" s="51">
        <v>2</v>
      </c>
      <c r="F233" s="51">
        <v>1</v>
      </c>
      <c r="G233" s="50" t="s">
        <v>233</v>
      </c>
      <c r="H233" s="50" t="s">
        <v>1065</v>
      </c>
      <c r="I233" s="50" t="s">
        <v>1325</v>
      </c>
    </row>
    <row r="234" spans="1:9" ht="18" x14ac:dyDescent="0.25">
      <c r="A234" s="50" t="s">
        <v>83</v>
      </c>
      <c r="B234" s="50" t="s">
        <v>1458</v>
      </c>
      <c r="C234" s="51">
        <v>14.43</v>
      </c>
      <c r="D234" s="83">
        <f t="shared" si="3"/>
        <v>4</v>
      </c>
      <c r="E234" s="51">
        <v>4</v>
      </c>
      <c r="F234" s="51">
        <v>1</v>
      </c>
      <c r="G234" s="50" t="s">
        <v>257</v>
      </c>
      <c r="H234" s="50" t="s">
        <v>1065</v>
      </c>
      <c r="I234" s="50" t="s">
        <v>437</v>
      </c>
    </row>
    <row r="235" spans="1:9" ht="18" x14ac:dyDescent="0.25">
      <c r="A235" s="50" t="s">
        <v>83</v>
      </c>
      <c r="B235" s="50" t="s">
        <v>1435</v>
      </c>
      <c r="C235" s="51">
        <v>13.16</v>
      </c>
      <c r="D235" s="83">
        <f t="shared" si="3"/>
        <v>1</v>
      </c>
      <c r="E235" s="51">
        <v>4</v>
      </c>
      <c r="F235" s="51">
        <v>0</v>
      </c>
      <c r="G235" s="50" t="s">
        <v>217</v>
      </c>
      <c r="H235" s="50" t="s">
        <v>219</v>
      </c>
      <c r="I235" s="58"/>
    </row>
    <row r="236" spans="1:9" ht="18" x14ac:dyDescent="0.25">
      <c r="A236" s="50" t="s">
        <v>86</v>
      </c>
      <c r="B236" s="50" t="s">
        <v>1029</v>
      </c>
      <c r="C236" s="51">
        <v>1562.34</v>
      </c>
      <c r="D236" s="83">
        <f t="shared" si="3"/>
        <v>3</v>
      </c>
      <c r="E236" s="51">
        <v>4</v>
      </c>
      <c r="F236" s="51">
        <v>1</v>
      </c>
      <c r="G236" s="50" t="s">
        <v>217</v>
      </c>
      <c r="H236" s="50" t="s">
        <v>1007</v>
      </c>
      <c r="I236" s="49" t="s">
        <v>309</v>
      </c>
    </row>
    <row r="237" spans="1:9" ht="18" x14ac:dyDescent="0.25">
      <c r="A237" s="50" t="s">
        <v>88</v>
      </c>
      <c r="B237" s="50" t="s">
        <v>425</v>
      </c>
      <c r="C237" s="51">
        <v>942.3</v>
      </c>
      <c r="D237" s="83">
        <f t="shared" si="3"/>
        <v>1</v>
      </c>
      <c r="E237" s="51">
        <v>4</v>
      </c>
      <c r="F237" s="51">
        <v>1</v>
      </c>
      <c r="G237" s="50" t="s">
        <v>217</v>
      </c>
      <c r="H237" s="50" t="s">
        <v>219</v>
      </c>
      <c r="I237" s="49" t="s">
        <v>628</v>
      </c>
    </row>
    <row r="238" spans="1:9" ht="18" x14ac:dyDescent="0.25">
      <c r="A238" s="50" t="s">
        <v>88</v>
      </c>
      <c r="B238" s="50" t="s">
        <v>1424</v>
      </c>
      <c r="C238" s="51">
        <v>13950.6</v>
      </c>
      <c r="D238" s="83">
        <f t="shared" si="3"/>
        <v>1</v>
      </c>
      <c r="E238" s="51">
        <v>4</v>
      </c>
      <c r="F238" s="51">
        <v>1</v>
      </c>
      <c r="G238" s="50" t="s">
        <v>217</v>
      </c>
      <c r="H238" s="50" t="s">
        <v>219</v>
      </c>
      <c r="I238" s="49" t="s">
        <v>763</v>
      </c>
    </row>
    <row r="239" spans="1:9" ht="18" x14ac:dyDescent="0.25">
      <c r="A239" s="50" t="s">
        <v>88</v>
      </c>
      <c r="B239" s="50" t="s">
        <v>766</v>
      </c>
      <c r="C239" s="51">
        <v>111.92</v>
      </c>
      <c r="D239" s="83">
        <f t="shared" si="3"/>
        <v>4</v>
      </c>
      <c r="E239" s="51">
        <v>4</v>
      </c>
      <c r="F239" s="51">
        <v>2</v>
      </c>
      <c r="G239" s="50" t="s">
        <v>217</v>
      </c>
      <c r="H239" s="50" t="s">
        <v>705</v>
      </c>
      <c r="I239" s="49" t="s">
        <v>1348</v>
      </c>
    </row>
    <row r="240" spans="1:9" ht="18" x14ac:dyDescent="0.25">
      <c r="A240" s="50" t="s">
        <v>88</v>
      </c>
      <c r="B240" s="50" t="s">
        <v>961</v>
      </c>
      <c r="C240" s="51">
        <v>1533.8</v>
      </c>
      <c r="D240" s="83">
        <f t="shared" si="3"/>
        <v>2</v>
      </c>
      <c r="E240" s="51">
        <v>4</v>
      </c>
      <c r="F240" s="51">
        <v>1</v>
      </c>
      <c r="G240" s="50" t="s">
        <v>217</v>
      </c>
      <c r="H240" s="50" t="s">
        <v>1430</v>
      </c>
      <c r="I240" s="49" t="s">
        <v>507</v>
      </c>
    </row>
    <row r="241" spans="1:10" ht="18" x14ac:dyDescent="0.25">
      <c r="A241" s="50" t="s">
        <v>88</v>
      </c>
      <c r="B241" s="50" t="s">
        <v>1419</v>
      </c>
      <c r="C241" s="51">
        <v>2519.7600000000002</v>
      </c>
      <c r="D241" s="83">
        <f t="shared" si="3"/>
        <v>1</v>
      </c>
      <c r="E241" s="51">
        <v>4</v>
      </c>
      <c r="F241" s="51">
        <v>2</v>
      </c>
      <c r="G241" s="50" t="s">
        <v>257</v>
      </c>
      <c r="H241" s="50" t="s">
        <v>219</v>
      </c>
      <c r="I241" s="49" t="s">
        <v>253</v>
      </c>
    </row>
    <row r="242" spans="1:10" ht="18" x14ac:dyDescent="0.25">
      <c r="A242" s="50" t="s">
        <v>88</v>
      </c>
      <c r="B242" s="50" t="s">
        <v>320</v>
      </c>
      <c r="C242" s="51">
        <v>949.46</v>
      </c>
      <c r="D242" s="83">
        <f t="shared" si="3"/>
        <v>1</v>
      </c>
      <c r="E242" s="51">
        <v>4</v>
      </c>
      <c r="F242" s="51">
        <v>4</v>
      </c>
      <c r="G242" s="50" t="s">
        <v>257</v>
      </c>
      <c r="H242" s="50" t="s">
        <v>219</v>
      </c>
      <c r="I242" s="49" t="s">
        <v>1157</v>
      </c>
    </row>
    <row r="243" spans="1:10" ht="18" x14ac:dyDescent="0.25">
      <c r="A243" s="50" t="s">
        <v>88</v>
      </c>
      <c r="B243" s="50" t="s">
        <v>950</v>
      </c>
      <c r="C243" s="51">
        <v>6961.21</v>
      </c>
      <c r="D243" s="83">
        <f t="shared" si="3"/>
        <v>4</v>
      </c>
      <c r="E243" s="51">
        <v>4</v>
      </c>
      <c r="F243" s="51">
        <v>4</v>
      </c>
      <c r="G243" s="50" t="s">
        <v>257</v>
      </c>
      <c r="H243" s="50" t="s">
        <v>705</v>
      </c>
      <c r="I243" s="49" t="s">
        <v>1077</v>
      </c>
    </row>
    <row r="244" spans="1:10" ht="18" x14ac:dyDescent="0.25">
      <c r="A244" s="50" t="s">
        <v>88</v>
      </c>
      <c r="B244" s="50" t="s">
        <v>1104</v>
      </c>
      <c r="C244" s="51">
        <v>20.3</v>
      </c>
      <c r="D244" s="83">
        <f t="shared" si="3"/>
        <v>4</v>
      </c>
      <c r="E244" s="51">
        <v>4</v>
      </c>
      <c r="F244" s="51">
        <v>1</v>
      </c>
      <c r="G244" s="50" t="s">
        <v>233</v>
      </c>
      <c r="H244" s="50" t="s">
        <v>1065</v>
      </c>
      <c r="I244" s="49" t="s">
        <v>1333</v>
      </c>
    </row>
    <row r="245" spans="1:10" ht="18" x14ac:dyDescent="0.25">
      <c r="A245" s="50" t="s">
        <v>88</v>
      </c>
      <c r="B245" s="50" t="s">
        <v>1136</v>
      </c>
      <c r="C245" s="51">
        <v>0</v>
      </c>
      <c r="D245" s="83">
        <f t="shared" si="3"/>
        <v>4</v>
      </c>
      <c r="E245" s="51">
        <v>0</v>
      </c>
      <c r="F245" s="51">
        <v>0</v>
      </c>
      <c r="G245" s="50" t="s">
        <v>257</v>
      </c>
      <c r="H245" s="50" t="s">
        <v>1065</v>
      </c>
      <c r="I245" s="49" t="s">
        <v>317</v>
      </c>
    </row>
    <row r="246" spans="1:10" ht="18" x14ac:dyDescent="0.25">
      <c r="A246" s="50" t="s">
        <v>88</v>
      </c>
      <c r="B246" s="50" t="s">
        <v>1012</v>
      </c>
      <c r="C246" s="51">
        <v>1559.57</v>
      </c>
      <c r="D246" s="83">
        <f t="shared" si="3"/>
        <v>3</v>
      </c>
      <c r="E246" s="51">
        <v>4</v>
      </c>
      <c r="F246" s="51">
        <v>2</v>
      </c>
      <c r="G246" s="50" t="s">
        <v>233</v>
      </c>
      <c r="H246" s="50" t="s">
        <v>1007</v>
      </c>
      <c r="I246" s="49" t="s">
        <v>267</v>
      </c>
      <c r="J246" s="63" t="s">
        <v>1433</v>
      </c>
    </row>
    <row r="247" spans="1:10" ht="18" x14ac:dyDescent="0.25">
      <c r="A247" s="50" t="s">
        <v>88</v>
      </c>
      <c r="B247" s="50" t="s">
        <v>1295</v>
      </c>
      <c r="C247" s="51">
        <v>0</v>
      </c>
      <c r="D247" s="83">
        <f t="shared" si="3"/>
        <v>4</v>
      </c>
      <c r="E247" s="51">
        <v>0</v>
      </c>
      <c r="F247" s="51">
        <v>0</v>
      </c>
      <c r="G247" s="50" t="s">
        <v>257</v>
      </c>
      <c r="H247" s="50" t="s">
        <v>1065</v>
      </c>
      <c r="I247" s="50" t="s">
        <v>1246</v>
      </c>
    </row>
    <row r="248" spans="1:10" ht="18" x14ac:dyDescent="0.25">
      <c r="A248" s="50" t="s">
        <v>90</v>
      </c>
      <c r="B248" s="50" t="s">
        <v>709</v>
      </c>
      <c r="C248" s="86">
        <v>48.88</v>
      </c>
      <c r="D248" s="83">
        <f t="shared" si="3"/>
        <v>4</v>
      </c>
      <c r="E248" s="51">
        <v>0</v>
      </c>
      <c r="F248" s="51">
        <v>1</v>
      </c>
      <c r="G248" s="50" t="s">
        <v>217</v>
      </c>
      <c r="H248" s="50" t="s">
        <v>705</v>
      </c>
      <c r="I248" s="49" t="s">
        <v>1101</v>
      </c>
    </row>
    <row r="249" spans="1:10" ht="18" x14ac:dyDescent="0.25">
      <c r="A249" s="50" t="s">
        <v>90</v>
      </c>
      <c r="B249" s="50" t="s">
        <v>436</v>
      </c>
      <c r="C249" s="51">
        <v>214.81</v>
      </c>
      <c r="D249" s="83">
        <f t="shared" si="3"/>
        <v>1</v>
      </c>
      <c r="E249" s="51">
        <v>4</v>
      </c>
      <c r="F249" s="51">
        <v>1</v>
      </c>
      <c r="G249" s="50" t="s">
        <v>217</v>
      </c>
      <c r="H249" s="50" t="s">
        <v>219</v>
      </c>
      <c r="I249" s="49" t="s">
        <v>273</v>
      </c>
    </row>
    <row r="250" spans="1:10" ht="18" x14ac:dyDescent="0.25">
      <c r="A250" s="50" t="s">
        <v>90</v>
      </c>
      <c r="B250" s="50" t="s">
        <v>479</v>
      </c>
      <c r="C250" s="51">
        <v>712.71</v>
      </c>
      <c r="D250" s="83">
        <f t="shared" si="3"/>
        <v>1</v>
      </c>
      <c r="E250" s="51">
        <v>4</v>
      </c>
      <c r="F250" s="51">
        <v>2</v>
      </c>
      <c r="G250" s="50" t="s">
        <v>217</v>
      </c>
      <c r="H250" s="50" t="s">
        <v>219</v>
      </c>
      <c r="I250" s="49" t="s">
        <v>904</v>
      </c>
    </row>
    <row r="251" spans="1:10" ht="18" x14ac:dyDescent="0.25">
      <c r="A251" s="50" t="s">
        <v>90</v>
      </c>
      <c r="B251" s="50" t="s">
        <v>802</v>
      </c>
      <c r="C251" s="51">
        <v>216.04</v>
      </c>
      <c r="D251" s="83">
        <f t="shared" si="3"/>
        <v>4</v>
      </c>
      <c r="E251" s="51">
        <v>2</v>
      </c>
      <c r="F251" s="51">
        <v>2</v>
      </c>
      <c r="G251" s="50" t="s">
        <v>217</v>
      </c>
      <c r="H251" s="50" t="s">
        <v>705</v>
      </c>
      <c r="I251" s="50" t="s">
        <v>839</v>
      </c>
      <c r="J251" s="63" t="s">
        <v>1433</v>
      </c>
    </row>
    <row r="252" spans="1:10" ht="18" x14ac:dyDescent="0.25">
      <c r="A252" s="50" t="s">
        <v>90</v>
      </c>
      <c r="B252" s="50" t="s">
        <v>1160</v>
      </c>
      <c r="C252" s="51">
        <v>0</v>
      </c>
      <c r="D252" s="83">
        <f t="shared" si="3"/>
        <v>4</v>
      </c>
      <c r="E252" s="51">
        <v>4</v>
      </c>
      <c r="F252" s="51">
        <v>0</v>
      </c>
      <c r="G252" s="50" t="s">
        <v>257</v>
      </c>
      <c r="H252" s="50" t="s">
        <v>1065</v>
      </c>
      <c r="I252" s="49" t="s">
        <v>686</v>
      </c>
    </row>
    <row r="253" spans="1:10" ht="18" x14ac:dyDescent="0.25">
      <c r="A253" s="50" t="s">
        <v>90</v>
      </c>
      <c r="B253" s="50" t="s">
        <v>1311</v>
      </c>
      <c r="C253" s="51">
        <v>0</v>
      </c>
      <c r="D253" s="83">
        <f t="shared" si="3"/>
        <v>4</v>
      </c>
      <c r="E253" s="51">
        <v>0</v>
      </c>
      <c r="F253" s="51">
        <v>0</v>
      </c>
      <c r="G253" s="50" t="s">
        <v>257</v>
      </c>
      <c r="H253" s="50" t="s">
        <v>1065</v>
      </c>
      <c r="I253" s="50" t="s">
        <v>1121</v>
      </c>
      <c r="J253" s="63" t="s">
        <v>1433</v>
      </c>
    </row>
    <row r="254" spans="1:10" ht="18" x14ac:dyDescent="0.25">
      <c r="A254" s="50" t="s">
        <v>90</v>
      </c>
      <c r="B254" s="50" t="s">
        <v>1459</v>
      </c>
      <c r="C254" s="52">
        <v>18.93</v>
      </c>
      <c r="D254" s="83">
        <f t="shared" si="3"/>
        <v>4</v>
      </c>
      <c r="E254" s="52">
        <v>4</v>
      </c>
      <c r="F254" s="52">
        <v>1</v>
      </c>
      <c r="G254" s="50" t="s">
        <v>233</v>
      </c>
      <c r="H254" s="50" t="s">
        <v>1065</v>
      </c>
      <c r="I254" s="49" t="s">
        <v>261</v>
      </c>
    </row>
    <row r="255" spans="1:10" ht="18" x14ac:dyDescent="0.25">
      <c r="A255" s="50" t="s">
        <v>90</v>
      </c>
      <c r="B255" s="50" t="s">
        <v>1418</v>
      </c>
      <c r="C255" s="51">
        <v>9326.31</v>
      </c>
      <c r="D255" s="83">
        <f t="shared" si="3"/>
        <v>1</v>
      </c>
      <c r="E255" s="51">
        <v>4</v>
      </c>
      <c r="F255" s="51">
        <v>2</v>
      </c>
      <c r="G255" s="50" t="s">
        <v>233</v>
      </c>
      <c r="H255" s="50" t="s">
        <v>219</v>
      </c>
      <c r="I255" s="49" t="s">
        <v>1141</v>
      </c>
    </row>
    <row r="256" spans="1:10" ht="18" x14ac:dyDescent="0.25">
      <c r="A256" s="50" t="s">
        <v>90</v>
      </c>
      <c r="B256" s="50" t="s">
        <v>721</v>
      </c>
      <c r="C256" s="51">
        <v>15905.1</v>
      </c>
      <c r="D256" s="83">
        <f t="shared" si="3"/>
        <v>4</v>
      </c>
      <c r="E256" s="51">
        <v>4</v>
      </c>
      <c r="F256" s="51">
        <v>2</v>
      </c>
      <c r="G256" s="50" t="s">
        <v>233</v>
      </c>
      <c r="H256" s="50" t="s">
        <v>705</v>
      </c>
      <c r="I256" s="49" t="s">
        <v>409</v>
      </c>
    </row>
    <row r="257" spans="1:9" ht="18" x14ac:dyDescent="0.25">
      <c r="A257" s="50" t="s">
        <v>92</v>
      </c>
      <c r="B257" s="50" t="s">
        <v>568</v>
      </c>
      <c r="C257" s="51">
        <v>2511.92</v>
      </c>
      <c r="D257" s="83">
        <f t="shared" si="3"/>
        <v>1</v>
      </c>
      <c r="E257" s="51">
        <v>4</v>
      </c>
      <c r="F257" s="51">
        <v>1</v>
      </c>
      <c r="G257" s="50" t="s">
        <v>217</v>
      </c>
      <c r="H257" s="50" t="s">
        <v>219</v>
      </c>
      <c r="I257" s="50" t="s">
        <v>437</v>
      </c>
    </row>
    <row r="258" spans="1:9" ht="18" x14ac:dyDescent="0.25">
      <c r="A258" s="50" t="s">
        <v>92</v>
      </c>
      <c r="B258" s="50" t="s">
        <v>653</v>
      </c>
      <c r="C258" s="51">
        <v>119.81</v>
      </c>
      <c r="D258" s="83">
        <f t="shared" si="3"/>
        <v>3</v>
      </c>
      <c r="E258" s="51">
        <v>4</v>
      </c>
      <c r="F258" s="51">
        <v>2</v>
      </c>
      <c r="G258" s="50" t="s">
        <v>217</v>
      </c>
      <c r="H258" s="50" t="s">
        <v>647</v>
      </c>
      <c r="I258" s="50" t="s">
        <v>835</v>
      </c>
    </row>
    <row r="259" spans="1:9" ht="18" x14ac:dyDescent="0.25">
      <c r="A259" s="50" t="s">
        <v>92</v>
      </c>
      <c r="B259" s="50" t="s">
        <v>667</v>
      </c>
      <c r="C259" s="51">
        <v>0</v>
      </c>
      <c r="D259" s="83">
        <f t="shared" si="3"/>
        <v>3</v>
      </c>
      <c r="E259" s="51">
        <v>0</v>
      </c>
      <c r="F259" s="51">
        <v>1</v>
      </c>
      <c r="G259" s="50" t="s">
        <v>217</v>
      </c>
      <c r="H259" s="50" t="s">
        <v>647</v>
      </c>
      <c r="I259" s="49" t="s">
        <v>483</v>
      </c>
    </row>
    <row r="260" spans="1:9" ht="18" x14ac:dyDescent="0.25">
      <c r="A260" s="50" t="s">
        <v>92</v>
      </c>
      <c r="B260" s="50" t="s">
        <v>694</v>
      </c>
      <c r="C260" s="51">
        <v>226.76</v>
      </c>
      <c r="D260" s="83">
        <f t="shared" si="3"/>
        <v>3</v>
      </c>
      <c r="E260" s="51">
        <v>4</v>
      </c>
      <c r="F260" s="51">
        <v>1</v>
      </c>
      <c r="G260" s="50" t="s">
        <v>217</v>
      </c>
      <c r="H260" s="50" t="s">
        <v>647</v>
      </c>
      <c r="I260" s="49" t="s">
        <v>560</v>
      </c>
    </row>
    <row r="261" spans="1:9" ht="18" x14ac:dyDescent="0.25">
      <c r="A261" s="50" t="s">
        <v>92</v>
      </c>
      <c r="B261" s="50" t="s">
        <v>1052</v>
      </c>
      <c r="C261" s="51">
        <v>8581.61</v>
      </c>
      <c r="D261" s="83">
        <f t="shared" si="3"/>
        <v>3</v>
      </c>
      <c r="E261" s="51">
        <v>4</v>
      </c>
      <c r="F261" s="51">
        <v>2</v>
      </c>
      <c r="G261" s="50" t="s">
        <v>217</v>
      </c>
      <c r="H261" s="50" t="s">
        <v>1007</v>
      </c>
      <c r="I261" s="49" t="s">
        <v>324</v>
      </c>
    </row>
    <row r="262" spans="1:9" ht="18" x14ac:dyDescent="0.25">
      <c r="A262" s="50" t="s">
        <v>92</v>
      </c>
      <c r="B262" s="50" t="s">
        <v>1138</v>
      </c>
      <c r="C262" s="51">
        <v>2.9</v>
      </c>
      <c r="D262" s="83">
        <f t="shared" ref="D262:D325" si="4">VLOOKUP(H262,$L$2:$M$13,2,FALSE)</f>
        <v>4</v>
      </c>
      <c r="E262" s="51">
        <v>4</v>
      </c>
      <c r="F262" s="51">
        <v>1</v>
      </c>
      <c r="G262" s="50" t="s">
        <v>257</v>
      </c>
      <c r="H262" s="50" t="s">
        <v>1065</v>
      </c>
      <c r="I262" s="49" t="s">
        <v>1060</v>
      </c>
    </row>
    <row r="263" spans="1:9" ht="18" x14ac:dyDescent="0.25">
      <c r="A263" s="50" t="s">
        <v>92</v>
      </c>
      <c r="B263" s="50" t="s">
        <v>333</v>
      </c>
      <c r="C263" s="51">
        <v>942.99</v>
      </c>
      <c r="D263" s="83">
        <f t="shared" si="4"/>
        <v>1</v>
      </c>
      <c r="E263" s="51">
        <v>4</v>
      </c>
      <c r="F263" s="51">
        <v>4</v>
      </c>
      <c r="G263" s="50" t="s">
        <v>233</v>
      </c>
      <c r="H263" s="50" t="s">
        <v>219</v>
      </c>
      <c r="I263" s="49" t="s">
        <v>399</v>
      </c>
    </row>
    <row r="264" spans="1:9" ht="18" x14ac:dyDescent="0.25">
      <c r="A264" s="50" t="s">
        <v>92</v>
      </c>
      <c r="B264" s="50" t="s">
        <v>742</v>
      </c>
      <c r="C264" s="51">
        <v>804.19</v>
      </c>
      <c r="D264" s="83">
        <f t="shared" si="4"/>
        <v>4</v>
      </c>
      <c r="E264" s="51">
        <v>4</v>
      </c>
      <c r="F264" s="51">
        <v>4</v>
      </c>
      <c r="G264" s="50" t="s">
        <v>233</v>
      </c>
      <c r="H264" s="50" t="s">
        <v>705</v>
      </c>
      <c r="I264" s="49" t="s">
        <v>437</v>
      </c>
    </row>
    <row r="265" spans="1:9" ht="18" x14ac:dyDescent="0.25">
      <c r="A265" s="50" t="s">
        <v>92</v>
      </c>
      <c r="B265" s="50" t="s">
        <v>1222</v>
      </c>
      <c r="C265" s="51">
        <v>1.1100000000000001</v>
      </c>
      <c r="D265" s="83">
        <f t="shared" si="4"/>
        <v>4</v>
      </c>
      <c r="E265" s="51">
        <v>4</v>
      </c>
      <c r="F265" s="51">
        <v>1</v>
      </c>
      <c r="G265" s="50" t="s">
        <v>233</v>
      </c>
      <c r="H265" s="50" t="s">
        <v>1065</v>
      </c>
      <c r="I265" s="50" t="s">
        <v>1270</v>
      </c>
    </row>
    <row r="266" spans="1:9" ht="18" x14ac:dyDescent="0.25">
      <c r="A266" s="50" t="s">
        <v>92</v>
      </c>
      <c r="B266" s="50" t="s">
        <v>1261</v>
      </c>
      <c r="C266" s="51">
        <v>242.76</v>
      </c>
      <c r="D266" s="83">
        <f t="shared" si="4"/>
        <v>4</v>
      </c>
      <c r="E266" s="51">
        <v>4</v>
      </c>
      <c r="F266" s="51">
        <v>1</v>
      </c>
      <c r="G266" s="50" t="s">
        <v>233</v>
      </c>
      <c r="H266" s="50" t="s">
        <v>1065</v>
      </c>
      <c r="I266" s="49" t="s">
        <v>288</v>
      </c>
    </row>
    <row r="267" spans="1:9" ht="18" x14ac:dyDescent="0.25">
      <c r="A267" s="50" t="s">
        <v>94</v>
      </c>
      <c r="B267" s="50" t="s">
        <v>482</v>
      </c>
      <c r="C267" s="51">
        <v>72.77</v>
      </c>
      <c r="D267" s="83">
        <f t="shared" si="4"/>
        <v>1</v>
      </c>
      <c r="E267" s="51">
        <v>2</v>
      </c>
      <c r="F267" s="51">
        <v>0</v>
      </c>
      <c r="G267" s="50" t="s">
        <v>217</v>
      </c>
      <c r="H267" s="50" t="s">
        <v>219</v>
      </c>
      <c r="I267" s="49" t="s">
        <v>1000</v>
      </c>
    </row>
    <row r="268" spans="1:9" ht="18" x14ac:dyDescent="0.25">
      <c r="A268" s="50" t="s">
        <v>94</v>
      </c>
      <c r="B268" s="50" t="s">
        <v>834</v>
      </c>
      <c r="C268" s="51">
        <v>18.5</v>
      </c>
      <c r="D268" s="83">
        <f t="shared" si="4"/>
        <v>4</v>
      </c>
      <c r="E268" s="51">
        <v>2</v>
      </c>
      <c r="F268" s="51">
        <v>1</v>
      </c>
      <c r="G268" s="50" t="s">
        <v>217</v>
      </c>
      <c r="H268" s="50" t="s">
        <v>705</v>
      </c>
      <c r="I268" s="49" t="s">
        <v>552</v>
      </c>
    </row>
    <row r="269" spans="1:9" ht="18" x14ac:dyDescent="0.25">
      <c r="A269" s="50" t="s">
        <v>94</v>
      </c>
      <c r="B269" s="50" t="s">
        <v>1199</v>
      </c>
      <c r="C269" s="51">
        <v>13.28</v>
      </c>
      <c r="D269" s="83">
        <f t="shared" si="4"/>
        <v>4</v>
      </c>
      <c r="E269" s="51">
        <v>2</v>
      </c>
      <c r="F269" s="51">
        <v>1</v>
      </c>
      <c r="G269" s="50" t="s">
        <v>233</v>
      </c>
      <c r="H269" s="50" t="s">
        <v>1065</v>
      </c>
      <c r="I269" s="50" t="s">
        <v>1335</v>
      </c>
    </row>
    <row r="270" spans="1:9" ht="18" x14ac:dyDescent="0.25">
      <c r="A270" s="50" t="s">
        <v>94</v>
      </c>
      <c r="B270" s="50" t="s">
        <v>1359</v>
      </c>
      <c r="C270" s="51">
        <v>46.6</v>
      </c>
      <c r="D270" s="83">
        <f t="shared" si="4"/>
        <v>4</v>
      </c>
      <c r="E270" s="51">
        <v>2</v>
      </c>
      <c r="F270" s="51">
        <v>1</v>
      </c>
      <c r="G270" s="52" t="s">
        <v>257</v>
      </c>
      <c r="H270" s="52" t="s">
        <v>1065</v>
      </c>
      <c r="I270" s="52" t="s">
        <v>330</v>
      </c>
    </row>
    <row r="271" spans="1:9" ht="18" x14ac:dyDescent="0.25">
      <c r="A271" s="50" t="s">
        <v>96</v>
      </c>
      <c r="B271" s="50" t="s">
        <v>506</v>
      </c>
      <c r="C271" s="51">
        <v>528.74</v>
      </c>
      <c r="D271" s="83">
        <f t="shared" si="4"/>
        <v>1</v>
      </c>
      <c r="E271" s="51">
        <v>4</v>
      </c>
      <c r="F271" s="51">
        <v>1</v>
      </c>
      <c r="G271" s="50" t="s">
        <v>217</v>
      </c>
      <c r="H271" s="50" t="s">
        <v>219</v>
      </c>
      <c r="I271" s="49" t="s">
        <v>227</v>
      </c>
    </row>
    <row r="272" spans="1:9" ht="18" x14ac:dyDescent="0.25">
      <c r="A272" s="50" t="s">
        <v>96</v>
      </c>
      <c r="B272" s="50" t="s">
        <v>836</v>
      </c>
      <c r="C272" s="51">
        <v>1901.38</v>
      </c>
      <c r="D272" s="83">
        <f t="shared" si="4"/>
        <v>4</v>
      </c>
      <c r="E272" s="51">
        <v>4</v>
      </c>
      <c r="F272" s="51">
        <v>2</v>
      </c>
      <c r="G272" s="50" t="s">
        <v>217</v>
      </c>
      <c r="H272" s="50" t="s">
        <v>705</v>
      </c>
      <c r="I272" s="49" t="s">
        <v>759</v>
      </c>
    </row>
    <row r="273" spans="1:9" ht="18" x14ac:dyDescent="0.25">
      <c r="A273" s="50" t="s">
        <v>96</v>
      </c>
      <c r="B273" s="50" t="s">
        <v>362</v>
      </c>
      <c r="C273" s="51">
        <v>273.27999999999997</v>
      </c>
      <c r="D273" s="83">
        <f t="shared" si="4"/>
        <v>1</v>
      </c>
      <c r="E273" s="51">
        <v>4</v>
      </c>
      <c r="F273" s="51">
        <v>1</v>
      </c>
      <c r="G273" s="50" t="s">
        <v>233</v>
      </c>
      <c r="H273" s="50" t="s">
        <v>219</v>
      </c>
      <c r="I273" s="49" t="s">
        <v>1086</v>
      </c>
    </row>
    <row r="274" spans="1:9" ht="18" x14ac:dyDescent="0.25">
      <c r="A274" s="50" t="s">
        <v>96</v>
      </c>
      <c r="B274" s="50" t="s">
        <v>750</v>
      </c>
      <c r="C274" s="51">
        <v>26.23</v>
      </c>
      <c r="D274" s="83">
        <f t="shared" si="4"/>
        <v>4</v>
      </c>
      <c r="E274" s="51">
        <v>4</v>
      </c>
      <c r="F274" s="51">
        <v>1</v>
      </c>
      <c r="G274" s="50" t="s">
        <v>233</v>
      </c>
      <c r="H274" s="50" t="s">
        <v>705</v>
      </c>
      <c r="I274" s="49" t="s">
        <v>562</v>
      </c>
    </row>
    <row r="275" spans="1:9" ht="18" x14ac:dyDescent="0.25">
      <c r="A275" s="50" t="s">
        <v>98</v>
      </c>
      <c r="B275" s="50" t="s">
        <v>536</v>
      </c>
      <c r="C275" s="51">
        <v>3837.24</v>
      </c>
      <c r="D275" s="83">
        <f t="shared" si="4"/>
        <v>1</v>
      </c>
      <c r="E275" s="51">
        <v>4</v>
      </c>
      <c r="F275" s="51">
        <v>1</v>
      </c>
      <c r="G275" s="50" t="s">
        <v>217</v>
      </c>
      <c r="H275" s="50" t="s">
        <v>219</v>
      </c>
      <c r="I275" s="49" t="s">
        <v>513</v>
      </c>
    </row>
    <row r="276" spans="1:9" ht="18" x14ac:dyDescent="0.25">
      <c r="A276" s="50" t="s">
        <v>98</v>
      </c>
      <c r="B276" s="50" t="s">
        <v>551</v>
      </c>
      <c r="C276" s="51">
        <v>131.21</v>
      </c>
      <c r="D276" s="83">
        <f t="shared" si="4"/>
        <v>1</v>
      </c>
      <c r="E276" s="51">
        <v>4</v>
      </c>
      <c r="F276" s="51">
        <v>2</v>
      </c>
      <c r="G276" s="50" t="s">
        <v>217</v>
      </c>
      <c r="H276" s="50" t="s">
        <v>219</v>
      </c>
      <c r="I276" s="50" t="s">
        <v>550</v>
      </c>
    </row>
    <row r="277" spans="1:9" ht="18" x14ac:dyDescent="0.25">
      <c r="A277" s="50" t="s">
        <v>98</v>
      </c>
      <c r="B277" s="50" t="s">
        <v>675</v>
      </c>
      <c r="C277" s="51">
        <v>3.42</v>
      </c>
      <c r="D277" s="83">
        <f t="shared" si="4"/>
        <v>3</v>
      </c>
      <c r="E277" s="51">
        <v>0</v>
      </c>
      <c r="F277" s="51">
        <v>2</v>
      </c>
      <c r="G277" s="50" t="s">
        <v>217</v>
      </c>
      <c r="H277" s="50" t="s">
        <v>647</v>
      </c>
      <c r="I277" s="49" t="s">
        <v>583</v>
      </c>
    </row>
    <row r="278" spans="1:9" ht="18" x14ac:dyDescent="0.25">
      <c r="A278" s="50" t="s">
        <v>98</v>
      </c>
      <c r="B278" s="50" t="s">
        <v>924</v>
      </c>
      <c r="C278" s="51">
        <v>138.27000000000001</v>
      </c>
      <c r="D278" s="83">
        <f t="shared" si="4"/>
        <v>4</v>
      </c>
      <c r="E278" s="51">
        <v>2</v>
      </c>
      <c r="F278" s="51">
        <v>2</v>
      </c>
      <c r="G278" s="50" t="s">
        <v>217</v>
      </c>
      <c r="H278" s="50" t="s">
        <v>705</v>
      </c>
      <c r="I278" s="49" t="s">
        <v>313</v>
      </c>
    </row>
    <row r="279" spans="1:9" ht="18" x14ac:dyDescent="0.25">
      <c r="A279" s="50" t="s">
        <v>98</v>
      </c>
      <c r="B279" s="50" t="s">
        <v>938</v>
      </c>
      <c r="C279" s="51">
        <v>31.63</v>
      </c>
      <c r="D279" s="83">
        <f t="shared" si="4"/>
        <v>4</v>
      </c>
      <c r="E279" s="51">
        <v>1</v>
      </c>
      <c r="F279" s="51">
        <v>2</v>
      </c>
      <c r="G279" s="50" t="s">
        <v>217</v>
      </c>
      <c r="H279" s="50" t="s">
        <v>705</v>
      </c>
      <c r="I279" s="49"/>
    </row>
    <row r="280" spans="1:9" ht="18" x14ac:dyDescent="0.25">
      <c r="A280" s="50" t="s">
        <v>98</v>
      </c>
      <c r="B280" s="50" t="s">
        <v>1405</v>
      </c>
      <c r="C280" s="51">
        <v>0</v>
      </c>
      <c r="D280" s="83">
        <f t="shared" si="4"/>
        <v>5</v>
      </c>
      <c r="E280" s="51">
        <v>0</v>
      </c>
      <c r="F280" s="51">
        <v>2</v>
      </c>
      <c r="G280" s="50" t="s">
        <v>217</v>
      </c>
      <c r="H280" s="50" t="s">
        <v>964</v>
      </c>
      <c r="I280" s="58"/>
    </row>
    <row r="281" spans="1:9" ht="18" x14ac:dyDescent="0.25">
      <c r="A281" s="50" t="s">
        <v>98</v>
      </c>
      <c r="B281" s="50" t="s">
        <v>1402</v>
      </c>
      <c r="C281" s="51">
        <v>0</v>
      </c>
      <c r="D281" s="83">
        <f t="shared" si="4"/>
        <v>4</v>
      </c>
      <c r="E281" s="51">
        <v>0</v>
      </c>
      <c r="F281" s="51">
        <v>0</v>
      </c>
      <c r="G281" s="50" t="s">
        <v>217</v>
      </c>
      <c r="H281" s="50" t="s">
        <v>1065</v>
      </c>
      <c r="I281" s="49" t="s">
        <v>1329</v>
      </c>
    </row>
    <row r="282" spans="1:9" ht="18" x14ac:dyDescent="0.25">
      <c r="A282" s="50" t="s">
        <v>98</v>
      </c>
      <c r="B282" s="50" t="s">
        <v>993</v>
      </c>
      <c r="C282" s="51">
        <v>388.66</v>
      </c>
      <c r="D282" s="83">
        <f t="shared" si="4"/>
        <v>5</v>
      </c>
      <c r="E282" s="51">
        <v>4</v>
      </c>
      <c r="F282" s="51">
        <v>4</v>
      </c>
      <c r="G282" s="50" t="s">
        <v>257</v>
      </c>
      <c r="H282" s="50" t="s">
        <v>964</v>
      </c>
      <c r="I282" s="50" t="s">
        <v>1339</v>
      </c>
    </row>
    <row r="283" spans="1:9" ht="18" x14ac:dyDescent="0.25">
      <c r="A283" s="50" t="s">
        <v>98</v>
      </c>
      <c r="B283" s="50" t="s">
        <v>1269</v>
      </c>
      <c r="C283" s="51">
        <v>3.92</v>
      </c>
      <c r="D283" s="83">
        <f t="shared" si="4"/>
        <v>4</v>
      </c>
      <c r="E283" s="51">
        <v>4</v>
      </c>
      <c r="F283" s="51">
        <v>1</v>
      </c>
      <c r="G283" s="50" t="s">
        <v>233</v>
      </c>
      <c r="H283" s="50" t="s">
        <v>1065</v>
      </c>
      <c r="I283" s="49" t="s">
        <v>1253</v>
      </c>
    </row>
    <row r="284" spans="1:9" ht="18" x14ac:dyDescent="0.25">
      <c r="A284" s="50" t="s">
        <v>98</v>
      </c>
      <c r="B284" s="50" t="s">
        <v>440</v>
      </c>
      <c r="C284" s="51">
        <v>23811.14</v>
      </c>
      <c r="D284" s="83">
        <f t="shared" si="4"/>
        <v>1</v>
      </c>
      <c r="E284" s="51">
        <v>1</v>
      </c>
      <c r="F284" s="51">
        <v>2</v>
      </c>
      <c r="G284" s="50" t="s">
        <v>233</v>
      </c>
      <c r="H284" s="50" t="s">
        <v>219</v>
      </c>
      <c r="I284" s="49" t="s">
        <v>894</v>
      </c>
    </row>
    <row r="285" spans="1:9" ht="18" x14ac:dyDescent="0.25">
      <c r="A285" s="50" t="s">
        <v>98</v>
      </c>
      <c r="B285" s="50" t="s">
        <v>969</v>
      </c>
      <c r="C285" s="51">
        <v>264.74</v>
      </c>
      <c r="D285" s="83">
        <f t="shared" si="4"/>
        <v>5</v>
      </c>
      <c r="E285" s="51">
        <v>4</v>
      </c>
      <c r="F285" s="51">
        <v>2</v>
      </c>
      <c r="G285" s="50" t="s">
        <v>233</v>
      </c>
      <c r="H285" s="50" t="s">
        <v>964</v>
      </c>
      <c r="I285" s="49" t="s">
        <v>326</v>
      </c>
    </row>
    <row r="286" spans="1:9" ht="18" x14ac:dyDescent="0.25">
      <c r="A286" s="50" t="s">
        <v>98</v>
      </c>
      <c r="B286" s="50" t="s">
        <v>1229</v>
      </c>
      <c r="C286" s="51">
        <v>8.34</v>
      </c>
      <c r="D286" s="83">
        <f t="shared" si="4"/>
        <v>4</v>
      </c>
      <c r="E286" s="51">
        <v>4</v>
      </c>
      <c r="F286" s="51">
        <v>1</v>
      </c>
      <c r="G286" s="50" t="s">
        <v>233</v>
      </c>
      <c r="H286" s="50" t="s">
        <v>1065</v>
      </c>
      <c r="I286" s="49" t="s">
        <v>753</v>
      </c>
    </row>
    <row r="287" spans="1:9" ht="18" x14ac:dyDescent="0.25">
      <c r="A287" s="50" t="s">
        <v>98</v>
      </c>
      <c r="B287" s="50" t="s">
        <v>1231</v>
      </c>
      <c r="C287" s="51">
        <v>4.33</v>
      </c>
      <c r="D287" s="83">
        <f t="shared" si="4"/>
        <v>4</v>
      </c>
      <c r="E287" s="51">
        <v>4</v>
      </c>
      <c r="F287" s="51">
        <v>1</v>
      </c>
      <c r="G287" s="50" t="s">
        <v>233</v>
      </c>
      <c r="H287" s="50" t="s">
        <v>1065</v>
      </c>
      <c r="I287" s="50" t="s">
        <v>1107</v>
      </c>
    </row>
    <row r="288" spans="1:9" ht="18" x14ac:dyDescent="0.25">
      <c r="A288" s="50" t="s">
        <v>98</v>
      </c>
      <c r="B288" s="50" t="s">
        <v>1289</v>
      </c>
      <c r="C288" s="51">
        <v>45.73</v>
      </c>
      <c r="D288" s="83">
        <f t="shared" si="4"/>
        <v>4</v>
      </c>
      <c r="E288" s="51">
        <v>4</v>
      </c>
      <c r="F288" s="51">
        <v>1</v>
      </c>
      <c r="G288" s="50" t="s">
        <v>233</v>
      </c>
      <c r="H288" s="50" t="s">
        <v>1065</v>
      </c>
      <c r="I288" s="49" t="s">
        <v>293</v>
      </c>
    </row>
    <row r="289" spans="1:10" ht="18" x14ac:dyDescent="0.25">
      <c r="A289" s="50" t="s">
        <v>99</v>
      </c>
      <c r="B289" s="50" t="s">
        <v>484</v>
      </c>
      <c r="C289" s="51">
        <v>4555.62</v>
      </c>
      <c r="D289" s="83">
        <f t="shared" si="4"/>
        <v>1</v>
      </c>
      <c r="E289" s="51">
        <v>4</v>
      </c>
      <c r="F289" s="51">
        <v>1</v>
      </c>
      <c r="G289" s="50" t="s">
        <v>217</v>
      </c>
      <c r="H289" s="50" t="s">
        <v>219</v>
      </c>
      <c r="I289" s="49" t="s">
        <v>1099</v>
      </c>
    </row>
    <row r="290" spans="1:10" ht="18" x14ac:dyDescent="0.25">
      <c r="A290" s="50" t="s">
        <v>99</v>
      </c>
      <c r="B290" s="50" t="s">
        <v>869</v>
      </c>
      <c r="C290" s="51">
        <v>65.48</v>
      </c>
      <c r="D290" s="83">
        <f t="shared" si="4"/>
        <v>4</v>
      </c>
      <c r="E290" s="51">
        <v>1</v>
      </c>
      <c r="F290" s="51">
        <v>1</v>
      </c>
      <c r="G290" s="50" t="s">
        <v>217</v>
      </c>
      <c r="H290" s="50" t="s">
        <v>705</v>
      </c>
      <c r="I290" s="49" t="s">
        <v>277</v>
      </c>
    </row>
    <row r="291" spans="1:10" ht="18" x14ac:dyDescent="0.25">
      <c r="A291" s="50" t="s">
        <v>99</v>
      </c>
      <c r="B291" s="50" t="s">
        <v>1015</v>
      </c>
      <c r="C291" s="51">
        <v>2208.9899999999998</v>
      </c>
      <c r="D291" s="83">
        <f t="shared" si="4"/>
        <v>3</v>
      </c>
      <c r="E291" s="51">
        <v>4</v>
      </c>
      <c r="F291" s="51">
        <v>1</v>
      </c>
      <c r="G291" s="50" t="s">
        <v>217</v>
      </c>
      <c r="H291" s="50" t="s">
        <v>1007</v>
      </c>
      <c r="I291" s="58"/>
    </row>
    <row r="292" spans="1:10" ht="18" x14ac:dyDescent="0.25">
      <c r="A292" s="50" t="s">
        <v>99</v>
      </c>
      <c r="B292" s="50" t="s">
        <v>1400</v>
      </c>
      <c r="C292" s="51">
        <v>5.64</v>
      </c>
      <c r="D292" s="83">
        <f t="shared" si="4"/>
        <v>4</v>
      </c>
      <c r="E292" s="51">
        <v>4</v>
      </c>
      <c r="F292" s="51">
        <v>1</v>
      </c>
      <c r="G292" s="50" t="s">
        <v>233</v>
      </c>
      <c r="H292" s="50" t="s">
        <v>1065</v>
      </c>
      <c r="I292" s="50" t="s">
        <v>433</v>
      </c>
    </row>
    <row r="293" spans="1:10" ht="18" x14ac:dyDescent="0.25">
      <c r="A293" s="50" t="s">
        <v>99</v>
      </c>
      <c r="B293" s="50" t="s">
        <v>1460</v>
      </c>
      <c r="C293" s="51">
        <v>6.46</v>
      </c>
      <c r="D293" s="83">
        <f t="shared" si="4"/>
        <v>4</v>
      </c>
      <c r="E293" s="51">
        <v>4</v>
      </c>
      <c r="F293" s="51">
        <v>1</v>
      </c>
      <c r="G293" s="50" t="s">
        <v>233</v>
      </c>
      <c r="H293" s="50" t="s">
        <v>1065</v>
      </c>
      <c r="I293" s="49" t="s">
        <v>525</v>
      </c>
    </row>
    <row r="294" spans="1:10" ht="18" x14ac:dyDescent="0.25">
      <c r="A294" s="50" t="s">
        <v>101</v>
      </c>
      <c r="B294" s="50" t="s">
        <v>412</v>
      </c>
      <c r="C294" s="51">
        <v>2709.14</v>
      </c>
      <c r="D294" s="83">
        <f t="shared" si="4"/>
        <v>1</v>
      </c>
      <c r="E294" s="51">
        <v>1</v>
      </c>
      <c r="F294" s="51">
        <v>1</v>
      </c>
      <c r="G294" s="50" t="s">
        <v>217</v>
      </c>
      <c r="H294" s="50" t="s">
        <v>219</v>
      </c>
      <c r="I294" s="50" t="s">
        <v>1137</v>
      </c>
    </row>
    <row r="295" spans="1:10" ht="18" x14ac:dyDescent="0.25">
      <c r="A295" s="50" t="s">
        <v>101</v>
      </c>
      <c r="B295" s="50" t="s">
        <v>534</v>
      </c>
      <c r="C295" s="51">
        <v>4249.22</v>
      </c>
      <c r="D295" s="83">
        <f t="shared" si="4"/>
        <v>1</v>
      </c>
      <c r="E295" s="51">
        <v>0</v>
      </c>
      <c r="F295" s="51">
        <v>1</v>
      </c>
      <c r="G295" s="50" t="s">
        <v>217</v>
      </c>
      <c r="H295" s="50" t="s">
        <v>219</v>
      </c>
      <c r="I295" s="50" t="s">
        <v>361</v>
      </c>
    </row>
    <row r="296" spans="1:10" ht="18" x14ac:dyDescent="0.25">
      <c r="A296" s="50" t="s">
        <v>101</v>
      </c>
      <c r="B296" s="50" t="s">
        <v>646</v>
      </c>
      <c r="C296" s="51">
        <v>1170.75</v>
      </c>
      <c r="D296" s="83">
        <f t="shared" si="4"/>
        <v>3</v>
      </c>
      <c r="E296" s="51">
        <v>2</v>
      </c>
      <c r="F296" s="51">
        <v>1</v>
      </c>
      <c r="G296" s="50" t="s">
        <v>217</v>
      </c>
      <c r="H296" s="50" t="s">
        <v>647</v>
      </c>
      <c r="I296" s="49" t="s">
        <v>1167</v>
      </c>
    </row>
    <row r="297" spans="1:10" ht="18" x14ac:dyDescent="0.25">
      <c r="A297" s="50" t="s">
        <v>101</v>
      </c>
      <c r="B297" s="50" t="s">
        <v>661</v>
      </c>
      <c r="C297" s="51">
        <v>1093</v>
      </c>
      <c r="D297" s="83">
        <f t="shared" si="4"/>
        <v>3</v>
      </c>
      <c r="E297" s="51">
        <v>2</v>
      </c>
      <c r="F297" s="51">
        <v>1</v>
      </c>
      <c r="G297" s="50" t="s">
        <v>217</v>
      </c>
      <c r="H297" s="50" t="s">
        <v>647</v>
      </c>
      <c r="I297" s="49" t="s">
        <v>996</v>
      </c>
    </row>
    <row r="298" spans="1:10" ht="18" x14ac:dyDescent="0.25">
      <c r="A298" s="50" t="s">
        <v>101</v>
      </c>
      <c r="B298" s="50" t="s">
        <v>1461</v>
      </c>
      <c r="C298" s="51">
        <v>13.78</v>
      </c>
      <c r="D298" s="83">
        <f t="shared" si="4"/>
        <v>4</v>
      </c>
      <c r="E298" s="51">
        <v>0</v>
      </c>
      <c r="F298" s="51">
        <v>1</v>
      </c>
      <c r="G298" s="50" t="s">
        <v>217</v>
      </c>
      <c r="H298" s="50" t="s">
        <v>705</v>
      </c>
      <c r="I298" s="49" t="s">
        <v>623</v>
      </c>
    </row>
    <row r="299" spans="1:10" ht="18" x14ac:dyDescent="0.25">
      <c r="A299" s="50" t="s">
        <v>101</v>
      </c>
      <c r="B299" s="50" t="s">
        <v>1006</v>
      </c>
      <c r="C299" s="51">
        <v>772.4</v>
      </c>
      <c r="D299" s="83">
        <f t="shared" si="4"/>
        <v>3</v>
      </c>
      <c r="E299" s="51">
        <v>4</v>
      </c>
      <c r="F299" s="51">
        <v>1</v>
      </c>
      <c r="G299" s="50" t="s">
        <v>217</v>
      </c>
      <c r="H299" s="50" t="s">
        <v>1007</v>
      </c>
      <c r="I299" s="49" t="s">
        <v>1262</v>
      </c>
    </row>
    <row r="300" spans="1:10" ht="18" x14ac:dyDescent="0.25">
      <c r="A300" s="50" t="s">
        <v>101</v>
      </c>
      <c r="B300" s="50" t="s">
        <v>1142</v>
      </c>
      <c r="C300" s="51">
        <v>0</v>
      </c>
      <c r="D300" s="83">
        <f t="shared" si="4"/>
        <v>4</v>
      </c>
      <c r="E300" s="51">
        <v>0</v>
      </c>
      <c r="F300" s="51">
        <v>0</v>
      </c>
      <c r="G300" s="50" t="s">
        <v>257</v>
      </c>
      <c r="H300" s="50" t="s">
        <v>1065</v>
      </c>
      <c r="I300" s="49" t="s">
        <v>492</v>
      </c>
    </row>
    <row r="301" spans="1:10" ht="18" x14ac:dyDescent="0.25">
      <c r="A301" s="50" t="s">
        <v>15</v>
      </c>
      <c r="B301" s="50" t="s">
        <v>875</v>
      </c>
      <c r="C301" s="51">
        <v>77.040000000000006</v>
      </c>
      <c r="D301" s="83">
        <f t="shared" si="4"/>
        <v>4</v>
      </c>
      <c r="E301" s="51">
        <v>4</v>
      </c>
      <c r="F301" s="51">
        <v>4</v>
      </c>
      <c r="G301" s="50" t="s">
        <v>217</v>
      </c>
      <c r="H301" s="50" t="s">
        <v>705</v>
      </c>
      <c r="I301" s="49" t="s">
        <v>359</v>
      </c>
    </row>
    <row r="302" spans="1:10" ht="18" x14ac:dyDescent="0.25">
      <c r="A302" s="50" t="s">
        <v>16</v>
      </c>
      <c r="B302" s="50" t="s">
        <v>1462</v>
      </c>
      <c r="C302" s="51">
        <v>53.86</v>
      </c>
      <c r="D302" s="83">
        <f t="shared" si="4"/>
        <v>4</v>
      </c>
      <c r="E302" s="51">
        <v>2</v>
      </c>
      <c r="F302" s="51">
        <v>1</v>
      </c>
      <c r="G302" s="50" t="s">
        <v>217</v>
      </c>
      <c r="H302" s="50" t="s">
        <v>705</v>
      </c>
      <c r="I302" s="49" t="s">
        <v>369</v>
      </c>
    </row>
    <row r="303" spans="1:10" ht="18" x14ac:dyDescent="0.25">
      <c r="A303" s="50" t="s">
        <v>16</v>
      </c>
      <c r="B303" s="50" t="s">
        <v>302</v>
      </c>
      <c r="C303" s="51">
        <v>5332.49</v>
      </c>
      <c r="D303" s="83">
        <f t="shared" si="4"/>
        <v>1</v>
      </c>
      <c r="E303" s="51">
        <v>4</v>
      </c>
      <c r="F303" s="51">
        <v>2</v>
      </c>
      <c r="G303" s="50" t="s">
        <v>217</v>
      </c>
      <c r="H303" s="50" t="s">
        <v>219</v>
      </c>
      <c r="I303" s="49" t="s">
        <v>523</v>
      </c>
    </row>
    <row r="304" spans="1:10" ht="18" x14ac:dyDescent="0.25">
      <c r="A304" s="50" t="s">
        <v>16</v>
      </c>
      <c r="B304" s="50" t="s">
        <v>380</v>
      </c>
      <c r="C304" s="51">
        <v>9.14</v>
      </c>
      <c r="D304" s="83">
        <f t="shared" si="4"/>
        <v>1</v>
      </c>
      <c r="E304" s="51">
        <v>4</v>
      </c>
      <c r="F304" s="51">
        <v>2</v>
      </c>
      <c r="G304" s="50" t="s">
        <v>217</v>
      </c>
      <c r="H304" s="50" t="s">
        <v>219</v>
      </c>
      <c r="I304" s="49" t="s">
        <v>500</v>
      </c>
      <c r="J304" s="65" t="s">
        <v>1433</v>
      </c>
    </row>
    <row r="305" spans="1:9" ht="18" x14ac:dyDescent="0.25">
      <c r="A305" s="50" t="s">
        <v>16</v>
      </c>
      <c r="B305" s="50" t="s">
        <v>382</v>
      </c>
      <c r="C305" s="51">
        <v>138.54</v>
      </c>
      <c r="D305" s="83">
        <f t="shared" si="4"/>
        <v>1</v>
      </c>
      <c r="E305" s="51">
        <v>4</v>
      </c>
      <c r="F305" s="51">
        <v>2</v>
      </c>
      <c r="G305" s="50" t="s">
        <v>217</v>
      </c>
      <c r="H305" s="50" t="s">
        <v>219</v>
      </c>
      <c r="I305" s="49" t="s">
        <v>437</v>
      </c>
    </row>
    <row r="306" spans="1:9" ht="18" x14ac:dyDescent="0.25">
      <c r="A306" s="50" t="s">
        <v>16</v>
      </c>
      <c r="B306" s="50" t="s">
        <v>570</v>
      </c>
      <c r="C306" s="51">
        <v>567.07000000000005</v>
      </c>
      <c r="D306" s="83">
        <f t="shared" si="4"/>
        <v>1</v>
      </c>
      <c r="E306" s="51">
        <v>4</v>
      </c>
      <c r="F306" s="51">
        <v>1</v>
      </c>
      <c r="G306" s="50" t="s">
        <v>217</v>
      </c>
      <c r="H306" s="50" t="s">
        <v>219</v>
      </c>
      <c r="I306" s="49" t="s">
        <v>404</v>
      </c>
    </row>
    <row r="307" spans="1:9" ht="18" x14ac:dyDescent="0.25">
      <c r="A307" s="50" t="s">
        <v>16</v>
      </c>
      <c r="B307" s="50" t="s">
        <v>838</v>
      </c>
      <c r="C307" s="51">
        <v>912.25</v>
      </c>
      <c r="D307" s="83">
        <f t="shared" si="4"/>
        <v>4</v>
      </c>
      <c r="E307" s="51">
        <v>4</v>
      </c>
      <c r="F307" s="51">
        <v>2</v>
      </c>
      <c r="G307" s="50" t="s">
        <v>217</v>
      </c>
      <c r="H307" s="50" t="s">
        <v>705</v>
      </c>
      <c r="I307" s="49" t="s">
        <v>668</v>
      </c>
    </row>
    <row r="308" spans="1:9" ht="18" x14ac:dyDescent="0.25">
      <c r="A308" s="50" t="s">
        <v>16</v>
      </c>
      <c r="B308" s="50" t="s">
        <v>743</v>
      </c>
      <c r="C308" s="51">
        <v>2499.41</v>
      </c>
      <c r="D308" s="83">
        <f t="shared" si="4"/>
        <v>4</v>
      </c>
      <c r="E308" s="51">
        <v>4</v>
      </c>
      <c r="F308" s="51">
        <v>4</v>
      </c>
      <c r="G308" s="50" t="s">
        <v>233</v>
      </c>
      <c r="H308" s="50" t="s">
        <v>705</v>
      </c>
      <c r="I308" s="49" t="s">
        <v>1020</v>
      </c>
    </row>
    <row r="309" spans="1:9" ht="18" x14ac:dyDescent="0.25">
      <c r="A309" s="50" t="s">
        <v>16</v>
      </c>
      <c r="B309" s="50" t="s">
        <v>1002</v>
      </c>
      <c r="C309" s="51">
        <v>111.08</v>
      </c>
      <c r="D309" s="83">
        <f t="shared" si="4"/>
        <v>2</v>
      </c>
      <c r="E309" s="51">
        <v>1</v>
      </c>
      <c r="F309" s="51">
        <v>2</v>
      </c>
      <c r="G309" s="50" t="s">
        <v>233</v>
      </c>
      <c r="H309" s="50" t="s">
        <v>1429</v>
      </c>
      <c r="I309" s="50" t="s">
        <v>1163</v>
      </c>
    </row>
    <row r="310" spans="1:9" ht="18" x14ac:dyDescent="0.25">
      <c r="A310" s="50" t="s">
        <v>18</v>
      </c>
      <c r="B310" s="50" t="s">
        <v>344</v>
      </c>
      <c r="C310" s="51">
        <v>3257.8</v>
      </c>
      <c r="D310" s="83">
        <f t="shared" si="4"/>
        <v>1</v>
      </c>
      <c r="E310" s="51">
        <v>4</v>
      </c>
      <c r="F310" s="51">
        <v>1</v>
      </c>
      <c r="G310" s="50" t="s">
        <v>217</v>
      </c>
      <c r="H310" s="50" t="s">
        <v>219</v>
      </c>
      <c r="I310" s="50" t="s">
        <v>1355</v>
      </c>
    </row>
    <row r="311" spans="1:9" ht="18" x14ac:dyDescent="0.25">
      <c r="A311" s="50" t="s">
        <v>18</v>
      </c>
      <c r="B311" s="50" t="s">
        <v>400</v>
      </c>
      <c r="C311" s="51">
        <v>1561.65</v>
      </c>
      <c r="D311" s="83">
        <f t="shared" si="4"/>
        <v>1</v>
      </c>
      <c r="E311" s="51">
        <v>4</v>
      </c>
      <c r="F311" s="51">
        <v>1</v>
      </c>
      <c r="G311" s="50" t="s">
        <v>217</v>
      </c>
      <c r="H311" s="50" t="s">
        <v>219</v>
      </c>
      <c r="I311" s="49" t="s">
        <v>1186</v>
      </c>
    </row>
    <row r="312" spans="1:9" ht="18" x14ac:dyDescent="0.25">
      <c r="A312" s="50" t="s">
        <v>18</v>
      </c>
      <c r="B312" s="50" t="s">
        <v>1406</v>
      </c>
      <c r="C312" s="51">
        <v>9.42</v>
      </c>
      <c r="D312" s="83">
        <f t="shared" si="4"/>
        <v>1</v>
      </c>
      <c r="E312" s="51">
        <v>4</v>
      </c>
      <c r="F312" s="61">
        <v>1</v>
      </c>
      <c r="G312" s="50" t="s">
        <v>217</v>
      </c>
      <c r="H312" s="50" t="s">
        <v>219</v>
      </c>
      <c r="I312" s="49" t="s">
        <v>788</v>
      </c>
    </row>
    <row r="313" spans="1:9" ht="18" x14ac:dyDescent="0.25">
      <c r="A313" s="50" t="s">
        <v>18</v>
      </c>
      <c r="B313" s="50" t="s">
        <v>1423</v>
      </c>
      <c r="C313" s="51">
        <v>1711.09</v>
      </c>
      <c r="D313" s="83">
        <f t="shared" si="4"/>
        <v>1</v>
      </c>
      <c r="E313" s="51">
        <v>4</v>
      </c>
      <c r="F313" s="51">
        <v>1</v>
      </c>
      <c r="G313" s="50" t="s">
        <v>217</v>
      </c>
      <c r="H313" s="50" t="s">
        <v>219</v>
      </c>
      <c r="I313" s="49" t="s">
        <v>831</v>
      </c>
    </row>
    <row r="314" spans="1:9" ht="18" x14ac:dyDescent="0.25">
      <c r="A314" s="50" t="s">
        <v>18</v>
      </c>
      <c r="B314" s="50" t="s">
        <v>1069</v>
      </c>
      <c r="C314" s="51">
        <v>3.12</v>
      </c>
      <c r="D314" s="83">
        <f t="shared" si="4"/>
        <v>4</v>
      </c>
      <c r="E314" s="51">
        <v>4</v>
      </c>
      <c r="F314" s="51">
        <v>1</v>
      </c>
      <c r="G314" s="50" t="s">
        <v>233</v>
      </c>
      <c r="H314" s="50" t="s">
        <v>1065</v>
      </c>
      <c r="I314" s="49" t="s">
        <v>882</v>
      </c>
    </row>
    <row r="315" spans="1:9" ht="18" x14ac:dyDescent="0.25">
      <c r="A315" s="50" t="s">
        <v>18</v>
      </c>
      <c r="B315" s="50" t="s">
        <v>1080</v>
      </c>
      <c r="C315" s="51">
        <v>29.8</v>
      </c>
      <c r="D315" s="83">
        <f t="shared" si="4"/>
        <v>4</v>
      </c>
      <c r="E315" s="51">
        <v>2</v>
      </c>
      <c r="F315" s="51">
        <v>1</v>
      </c>
      <c r="G315" s="50" t="s">
        <v>257</v>
      </c>
      <c r="H315" s="50" t="s">
        <v>1065</v>
      </c>
      <c r="I315" s="49" t="s">
        <v>908</v>
      </c>
    </row>
    <row r="316" spans="1:9" ht="18" x14ac:dyDescent="0.25">
      <c r="A316" s="50" t="s">
        <v>18</v>
      </c>
      <c r="B316" s="50" t="s">
        <v>1085</v>
      </c>
      <c r="C316" s="51">
        <v>100.73</v>
      </c>
      <c r="D316" s="83">
        <f t="shared" si="4"/>
        <v>4</v>
      </c>
      <c r="E316" s="51">
        <v>4</v>
      </c>
      <c r="F316" s="51">
        <v>1</v>
      </c>
      <c r="G316" s="50" t="s">
        <v>233</v>
      </c>
      <c r="H316" s="50" t="s">
        <v>1065</v>
      </c>
      <c r="I316" s="49" t="s">
        <v>701</v>
      </c>
    </row>
    <row r="317" spans="1:9" ht="18" x14ac:dyDescent="0.25">
      <c r="A317" s="50" t="s">
        <v>18</v>
      </c>
      <c r="B317" s="50" t="s">
        <v>1087</v>
      </c>
      <c r="C317" s="51">
        <v>13.69</v>
      </c>
      <c r="D317" s="83">
        <f t="shared" si="4"/>
        <v>4</v>
      </c>
      <c r="E317" s="51">
        <v>4</v>
      </c>
      <c r="F317" s="51">
        <v>1</v>
      </c>
      <c r="G317" s="50" t="s">
        <v>233</v>
      </c>
      <c r="H317" s="50" t="s">
        <v>1065</v>
      </c>
      <c r="I317" s="49" t="s">
        <v>305</v>
      </c>
    </row>
    <row r="318" spans="1:9" ht="18" x14ac:dyDescent="0.25">
      <c r="A318" s="50" t="s">
        <v>18</v>
      </c>
      <c r="B318" s="50" t="s">
        <v>1120</v>
      </c>
      <c r="C318" s="51">
        <v>21.68</v>
      </c>
      <c r="D318" s="83">
        <f t="shared" si="4"/>
        <v>4</v>
      </c>
      <c r="E318" s="51">
        <v>2</v>
      </c>
      <c r="F318" s="51">
        <v>1</v>
      </c>
      <c r="G318" s="50" t="s">
        <v>233</v>
      </c>
      <c r="H318" s="50" t="s">
        <v>1065</v>
      </c>
      <c r="I318" s="50" t="s">
        <v>464</v>
      </c>
    </row>
    <row r="319" spans="1:9" ht="18" x14ac:dyDescent="0.25">
      <c r="A319" s="50" t="s">
        <v>18</v>
      </c>
      <c r="B319" s="50" t="s">
        <v>1206</v>
      </c>
      <c r="C319" s="51">
        <v>12.89</v>
      </c>
      <c r="D319" s="83">
        <f t="shared" si="4"/>
        <v>4</v>
      </c>
      <c r="E319" s="51">
        <v>4</v>
      </c>
      <c r="F319" s="51">
        <v>1</v>
      </c>
      <c r="G319" s="50" t="s">
        <v>257</v>
      </c>
      <c r="H319" s="50" t="s">
        <v>1065</v>
      </c>
      <c r="I319" s="50" t="s">
        <v>1237</v>
      </c>
    </row>
    <row r="320" spans="1:9" ht="18" x14ac:dyDescent="0.25">
      <c r="A320" s="50" t="s">
        <v>18</v>
      </c>
      <c r="B320" s="50" t="s">
        <v>1463</v>
      </c>
      <c r="C320" s="51">
        <v>8.77</v>
      </c>
      <c r="D320" s="83">
        <f t="shared" si="4"/>
        <v>4</v>
      </c>
      <c r="E320" s="51">
        <v>4</v>
      </c>
      <c r="F320" s="51">
        <v>1</v>
      </c>
      <c r="G320" s="50" t="s">
        <v>233</v>
      </c>
      <c r="H320" s="50" t="s">
        <v>1065</v>
      </c>
      <c r="I320" s="50" t="s">
        <v>1250</v>
      </c>
    </row>
    <row r="321" spans="1:9" ht="18" x14ac:dyDescent="0.25">
      <c r="A321" s="50" t="s">
        <v>18</v>
      </c>
      <c r="B321" s="50" t="s">
        <v>1347</v>
      </c>
      <c r="C321" s="51">
        <v>6.33</v>
      </c>
      <c r="D321" s="83">
        <f t="shared" si="4"/>
        <v>4</v>
      </c>
      <c r="E321" s="51">
        <v>0</v>
      </c>
      <c r="F321" s="51">
        <v>1</v>
      </c>
      <c r="G321" s="50" t="s">
        <v>233</v>
      </c>
      <c r="H321" s="50" t="s">
        <v>1065</v>
      </c>
      <c r="I321" s="50" t="s">
        <v>1264</v>
      </c>
    </row>
    <row r="322" spans="1:9" ht="18" x14ac:dyDescent="0.25">
      <c r="A322" s="50" t="s">
        <v>18</v>
      </c>
      <c r="B322" s="50" t="s">
        <v>1349</v>
      </c>
      <c r="C322" s="51">
        <v>1.2</v>
      </c>
      <c r="D322" s="83">
        <f t="shared" si="4"/>
        <v>4</v>
      </c>
      <c r="E322" s="51">
        <v>4</v>
      </c>
      <c r="F322" s="51">
        <v>1</v>
      </c>
      <c r="G322" s="50" t="s">
        <v>257</v>
      </c>
      <c r="H322" s="50" t="s">
        <v>1065</v>
      </c>
      <c r="I322" s="50" t="s">
        <v>1324</v>
      </c>
    </row>
    <row r="323" spans="1:9" ht="18" x14ac:dyDescent="0.25">
      <c r="A323" s="50" t="s">
        <v>18</v>
      </c>
      <c r="B323" s="50" t="s">
        <v>1351</v>
      </c>
      <c r="C323" s="51">
        <v>1.1100000000000001</v>
      </c>
      <c r="D323" s="83">
        <f t="shared" si="4"/>
        <v>4</v>
      </c>
      <c r="E323" s="51">
        <v>4</v>
      </c>
      <c r="F323" s="51">
        <v>1</v>
      </c>
      <c r="G323" s="50" t="s">
        <v>257</v>
      </c>
      <c r="H323" s="50" t="s">
        <v>1065</v>
      </c>
      <c r="I323" s="49" t="s">
        <v>870</v>
      </c>
    </row>
    <row r="324" spans="1:9" ht="18" x14ac:dyDescent="0.25">
      <c r="A324" s="50" t="s">
        <v>18</v>
      </c>
      <c r="B324" s="50" t="s">
        <v>1357</v>
      </c>
      <c r="C324" s="51">
        <v>84.95</v>
      </c>
      <c r="D324" s="83">
        <f t="shared" si="4"/>
        <v>4</v>
      </c>
      <c r="E324" s="51">
        <v>4</v>
      </c>
      <c r="F324" s="51">
        <v>1</v>
      </c>
      <c r="G324" s="50" t="s">
        <v>233</v>
      </c>
      <c r="H324" s="50" t="s">
        <v>1065</v>
      </c>
      <c r="I324" s="49" t="s">
        <v>1188</v>
      </c>
    </row>
    <row r="325" spans="1:9" ht="18" x14ac:dyDescent="0.25">
      <c r="A325" s="50" t="s">
        <v>18</v>
      </c>
      <c r="B325" s="50" t="s">
        <v>1371</v>
      </c>
      <c r="C325" s="51">
        <v>30.35</v>
      </c>
      <c r="D325" s="83">
        <f t="shared" si="4"/>
        <v>4</v>
      </c>
      <c r="E325" s="51">
        <v>4</v>
      </c>
      <c r="F325" s="51">
        <v>1</v>
      </c>
      <c r="G325" s="50" t="s">
        <v>233</v>
      </c>
      <c r="H325" s="50" t="s">
        <v>1065</v>
      </c>
      <c r="I325" s="49" t="s">
        <v>1161</v>
      </c>
    </row>
    <row r="326" spans="1:9" ht="18" x14ac:dyDescent="0.25">
      <c r="A326" s="50" t="s">
        <v>18</v>
      </c>
      <c r="B326" s="50" t="s">
        <v>1252</v>
      </c>
      <c r="C326" s="51">
        <v>17.309999999999999</v>
      </c>
      <c r="D326" s="83">
        <f t="shared" ref="D326:D389" si="5">VLOOKUP(H326,$L$2:$M$13,2,FALSE)</f>
        <v>4</v>
      </c>
      <c r="E326" s="51">
        <v>4</v>
      </c>
      <c r="F326" s="51">
        <v>1</v>
      </c>
      <c r="G326" s="50" t="s">
        <v>233</v>
      </c>
      <c r="H326" s="50" t="s">
        <v>1065</v>
      </c>
      <c r="I326" s="49" t="s">
        <v>608</v>
      </c>
    </row>
    <row r="327" spans="1:9" ht="18" x14ac:dyDescent="0.25">
      <c r="A327" s="50" t="s">
        <v>18</v>
      </c>
      <c r="B327" s="50" t="s">
        <v>1150</v>
      </c>
      <c r="C327" s="51">
        <v>0</v>
      </c>
      <c r="D327" s="83">
        <f t="shared" si="5"/>
        <v>4</v>
      </c>
      <c r="E327" s="51">
        <v>0</v>
      </c>
      <c r="F327" s="51">
        <v>0</v>
      </c>
      <c r="G327" s="50" t="s">
        <v>257</v>
      </c>
      <c r="H327" s="50" t="s">
        <v>1065</v>
      </c>
      <c r="I327" s="49" t="s">
        <v>1205</v>
      </c>
    </row>
    <row r="328" spans="1:9" ht="18" x14ac:dyDescent="0.25">
      <c r="A328" s="50" t="s">
        <v>18</v>
      </c>
      <c r="B328" s="50" t="s">
        <v>328</v>
      </c>
      <c r="C328" s="51">
        <v>25515.73</v>
      </c>
      <c r="D328" s="83">
        <f t="shared" si="5"/>
        <v>1</v>
      </c>
      <c r="E328" s="51">
        <v>4</v>
      </c>
      <c r="F328" s="51">
        <v>4</v>
      </c>
      <c r="G328" s="50" t="s">
        <v>233</v>
      </c>
      <c r="H328" s="50" t="s">
        <v>219</v>
      </c>
      <c r="I328" s="49" t="s">
        <v>1169</v>
      </c>
    </row>
    <row r="329" spans="1:9" ht="18" x14ac:dyDescent="0.25">
      <c r="A329" s="50" t="s">
        <v>18</v>
      </c>
      <c r="B329" s="50" t="s">
        <v>756</v>
      </c>
      <c r="C329" s="51">
        <v>12662.54</v>
      </c>
      <c r="D329" s="83">
        <f t="shared" si="5"/>
        <v>4</v>
      </c>
      <c r="E329" s="51">
        <v>4</v>
      </c>
      <c r="F329" s="51">
        <v>4</v>
      </c>
      <c r="G329" s="50" t="s">
        <v>233</v>
      </c>
      <c r="H329" s="50" t="s">
        <v>705</v>
      </c>
      <c r="I329" s="49" t="s">
        <v>631</v>
      </c>
    </row>
    <row r="330" spans="1:9" ht="18" x14ac:dyDescent="0.25">
      <c r="A330" s="50" t="s">
        <v>18</v>
      </c>
      <c r="B330" s="50" t="s">
        <v>1110</v>
      </c>
      <c r="C330" s="51">
        <v>8.1999999999999993</v>
      </c>
      <c r="D330" s="83">
        <f t="shared" si="5"/>
        <v>4</v>
      </c>
      <c r="E330" s="51">
        <v>4</v>
      </c>
      <c r="F330" s="51">
        <v>1</v>
      </c>
      <c r="G330" s="50" t="s">
        <v>233</v>
      </c>
      <c r="H330" s="50" t="s">
        <v>1065</v>
      </c>
      <c r="I330" s="49" t="s">
        <v>1091</v>
      </c>
    </row>
    <row r="331" spans="1:9" ht="18" x14ac:dyDescent="0.25">
      <c r="A331" s="50" t="s">
        <v>18</v>
      </c>
      <c r="B331" s="50" t="s">
        <v>1132</v>
      </c>
      <c r="C331" s="51">
        <v>1.51</v>
      </c>
      <c r="D331" s="83">
        <f t="shared" si="5"/>
        <v>4</v>
      </c>
      <c r="E331" s="51">
        <v>4</v>
      </c>
      <c r="F331" s="51">
        <v>1</v>
      </c>
      <c r="G331" s="50" t="s">
        <v>233</v>
      </c>
      <c r="H331" s="50" t="s">
        <v>1065</v>
      </c>
      <c r="I331" s="50" t="s">
        <v>1105</v>
      </c>
    </row>
    <row r="332" spans="1:9" ht="18" x14ac:dyDescent="0.25">
      <c r="A332" s="50" t="s">
        <v>18</v>
      </c>
      <c r="B332" s="50" t="s">
        <v>1239</v>
      </c>
      <c r="C332" s="51">
        <v>4.59</v>
      </c>
      <c r="D332" s="83">
        <f t="shared" si="5"/>
        <v>4</v>
      </c>
      <c r="E332" s="51">
        <v>4</v>
      </c>
      <c r="F332" s="51">
        <v>1</v>
      </c>
      <c r="G332" s="50" t="s">
        <v>233</v>
      </c>
      <c r="H332" s="50" t="s">
        <v>1065</v>
      </c>
      <c r="I332" s="49" t="s">
        <v>1030</v>
      </c>
    </row>
    <row r="333" spans="1:9" ht="18" x14ac:dyDescent="0.25">
      <c r="A333" s="50" t="s">
        <v>18</v>
      </c>
      <c r="B333" s="50" t="s">
        <v>1287</v>
      </c>
      <c r="C333" s="51">
        <v>158.32</v>
      </c>
      <c r="D333" s="83">
        <f t="shared" si="5"/>
        <v>4</v>
      </c>
      <c r="E333" s="51">
        <v>4</v>
      </c>
      <c r="F333" s="51">
        <v>1</v>
      </c>
      <c r="G333" s="50" t="s">
        <v>233</v>
      </c>
      <c r="H333" s="50" t="s">
        <v>1065</v>
      </c>
      <c r="I333" s="50" t="s">
        <v>1030</v>
      </c>
    </row>
    <row r="334" spans="1:9" ht="18" x14ac:dyDescent="0.25">
      <c r="A334" s="50" t="s">
        <v>18</v>
      </c>
      <c r="B334" s="50" t="s">
        <v>1322</v>
      </c>
      <c r="C334" s="51">
        <v>5.19</v>
      </c>
      <c r="D334" s="83">
        <f t="shared" si="5"/>
        <v>4</v>
      </c>
      <c r="E334" s="51">
        <v>4</v>
      </c>
      <c r="F334" s="51">
        <v>1</v>
      </c>
      <c r="G334" s="50" t="s">
        <v>257</v>
      </c>
      <c r="H334" s="50" t="s">
        <v>1065</v>
      </c>
      <c r="I334" s="50" t="s">
        <v>1300</v>
      </c>
    </row>
    <row r="335" spans="1:9" ht="18" x14ac:dyDescent="0.25">
      <c r="A335" s="50" t="s">
        <v>18</v>
      </c>
      <c r="B335" s="50" t="s">
        <v>1328</v>
      </c>
      <c r="C335" s="51">
        <v>15.05</v>
      </c>
      <c r="D335" s="83">
        <f t="shared" si="5"/>
        <v>4</v>
      </c>
      <c r="E335" s="51">
        <v>4</v>
      </c>
      <c r="F335" s="51">
        <v>1</v>
      </c>
      <c r="G335" s="50" t="s">
        <v>233</v>
      </c>
      <c r="H335" s="50" t="s">
        <v>1065</v>
      </c>
      <c r="I335" s="50" t="s">
        <v>1030</v>
      </c>
    </row>
    <row r="336" spans="1:9" ht="18" x14ac:dyDescent="0.25">
      <c r="A336" s="50" t="s">
        <v>18</v>
      </c>
      <c r="B336" s="50" t="s">
        <v>1354</v>
      </c>
      <c r="C336" s="51">
        <v>10.77</v>
      </c>
      <c r="D336" s="83">
        <f t="shared" si="5"/>
        <v>4</v>
      </c>
      <c r="E336" s="51">
        <v>4</v>
      </c>
      <c r="F336" s="51">
        <v>1</v>
      </c>
      <c r="G336" s="50" t="s">
        <v>233</v>
      </c>
      <c r="H336" s="50" t="s">
        <v>1065</v>
      </c>
      <c r="I336" s="49" t="s">
        <v>338</v>
      </c>
    </row>
    <row r="337" spans="1:9" ht="18" x14ac:dyDescent="0.25">
      <c r="A337" s="50" t="s">
        <v>18</v>
      </c>
      <c r="B337" s="50" t="s">
        <v>1464</v>
      </c>
      <c r="C337" s="51">
        <v>39.479999999999997</v>
      </c>
      <c r="D337" s="83">
        <f t="shared" si="5"/>
        <v>4</v>
      </c>
      <c r="E337" s="51">
        <v>4</v>
      </c>
      <c r="F337" s="51">
        <v>1</v>
      </c>
      <c r="G337" s="50" t="s">
        <v>257</v>
      </c>
      <c r="H337" s="50" t="s">
        <v>1065</v>
      </c>
      <c r="I337" s="49" t="s">
        <v>1302</v>
      </c>
    </row>
    <row r="338" spans="1:9" ht="18" x14ac:dyDescent="0.25">
      <c r="A338" s="50" t="s">
        <v>18</v>
      </c>
      <c r="B338" s="50" t="s">
        <v>1465</v>
      </c>
      <c r="C338" s="51">
        <v>7.36</v>
      </c>
      <c r="D338" s="83">
        <f t="shared" si="5"/>
        <v>4</v>
      </c>
      <c r="E338" s="51">
        <v>4</v>
      </c>
      <c r="F338" s="51">
        <v>1</v>
      </c>
      <c r="G338" s="50" t="s">
        <v>233</v>
      </c>
      <c r="H338" s="50" t="s">
        <v>1065</v>
      </c>
      <c r="I338" s="49" t="s">
        <v>415</v>
      </c>
    </row>
    <row r="339" spans="1:9" ht="18" x14ac:dyDescent="0.25">
      <c r="A339" s="50" t="s">
        <v>18</v>
      </c>
      <c r="B339" s="50" t="s">
        <v>1466</v>
      </c>
      <c r="C339" s="51">
        <v>2.4</v>
      </c>
      <c r="D339" s="83">
        <f t="shared" si="5"/>
        <v>4</v>
      </c>
      <c r="E339" s="51">
        <v>2</v>
      </c>
      <c r="F339" s="51">
        <v>1</v>
      </c>
      <c r="G339" s="52" t="s">
        <v>233</v>
      </c>
      <c r="H339" s="52" t="s">
        <v>1065</v>
      </c>
      <c r="I339" s="52" t="s">
        <v>1053</v>
      </c>
    </row>
    <row r="340" spans="1:9" ht="18" x14ac:dyDescent="0.25">
      <c r="A340" s="50" t="s">
        <v>19</v>
      </c>
      <c r="B340" s="50" t="s">
        <v>441</v>
      </c>
      <c r="C340" s="51">
        <v>2881.26</v>
      </c>
      <c r="D340" s="83">
        <f t="shared" si="5"/>
        <v>1</v>
      </c>
      <c r="E340" s="51">
        <v>1</v>
      </c>
      <c r="F340" s="51">
        <v>2</v>
      </c>
      <c r="G340" s="50" t="s">
        <v>233</v>
      </c>
      <c r="H340" s="50" t="s">
        <v>219</v>
      </c>
      <c r="I340" s="49" t="s">
        <v>1030</v>
      </c>
    </row>
    <row r="341" spans="1:9" ht="18" x14ac:dyDescent="0.25">
      <c r="A341" s="50" t="s">
        <v>19</v>
      </c>
      <c r="B341" s="50" t="s">
        <v>458</v>
      </c>
      <c r="C341" s="51">
        <v>540.1</v>
      </c>
      <c r="D341" s="83">
        <f t="shared" si="5"/>
        <v>1</v>
      </c>
      <c r="E341" s="51">
        <v>4</v>
      </c>
      <c r="F341" s="51">
        <v>2</v>
      </c>
      <c r="G341" s="50" t="s">
        <v>217</v>
      </c>
      <c r="H341" s="50" t="s">
        <v>219</v>
      </c>
      <c r="I341" s="49" t="s">
        <v>437</v>
      </c>
    </row>
    <row r="342" spans="1:9" ht="18" x14ac:dyDescent="0.25">
      <c r="A342" s="50" t="s">
        <v>19</v>
      </c>
      <c r="B342" s="50" t="s">
        <v>491</v>
      </c>
      <c r="C342" s="51">
        <v>271.02</v>
      </c>
      <c r="D342" s="83">
        <f t="shared" si="5"/>
        <v>1</v>
      </c>
      <c r="E342" s="51">
        <v>2</v>
      </c>
      <c r="F342" s="51">
        <v>2</v>
      </c>
      <c r="G342" s="50" t="s">
        <v>217</v>
      </c>
      <c r="H342" s="50" t="s">
        <v>219</v>
      </c>
      <c r="I342" s="49" t="s">
        <v>850</v>
      </c>
    </row>
    <row r="343" spans="1:9" ht="18" x14ac:dyDescent="0.25">
      <c r="A343" s="50" t="s">
        <v>19</v>
      </c>
      <c r="B343" s="50" t="s">
        <v>532</v>
      </c>
      <c r="C343" s="51">
        <v>28.93</v>
      </c>
      <c r="D343" s="83">
        <f t="shared" si="5"/>
        <v>1</v>
      </c>
      <c r="E343" s="51">
        <v>4</v>
      </c>
      <c r="F343" s="51">
        <v>2</v>
      </c>
      <c r="G343" s="50" t="s">
        <v>217</v>
      </c>
      <c r="H343" s="50" t="s">
        <v>219</v>
      </c>
      <c r="I343" s="49" t="s">
        <v>941</v>
      </c>
    </row>
    <row r="344" spans="1:9" ht="18" x14ac:dyDescent="0.25">
      <c r="A344" s="50" t="s">
        <v>19</v>
      </c>
      <c r="B344" s="50" t="s">
        <v>544</v>
      </c>
      <c r="C344" s="51">
        <v>183.17</v>
      </c>
      <c r="D344" s="83">
        <f t="shared" si="5"/>
        <v>1</v>
      </c>
      <c r="E344" s="51">
        <v>4</v>
      </c>
      <c r="F344" s="51">
        <v>2</v>
      </c>
      <c r="G344" s="50" t="s">
        <v>217</v>
      </c>
      <c r="H344" s="50" t="s">
        <v>219</v>
      </c>
      <c r="I344" s="50" t="s">
        <v>676</v>
      </c>
    </row>
    <row r="345" spans="1:9" ht="18" x14ac:dyDescent="0.25">
      <c r="A345" s="50" t="s">
        <v>19</v>
      </c>
      <c r="B345" s="50" t="s">
        <v>549</v>
      </c>
      <c r="C345" s="51">
        <v>2651.59</v>
      </c>
      <c r="D345" s="83">
        <f t="shared" si="5"/>
        <v>1</v>
      </c>
      <c r="E345" s="51">
        <v>4</v>
      </c>
      <c r="F345" s="51">
        <v>2</v>
      </c>
      <c r="G345" s="50" t="s">
        <v>217</v>
      </c>
      <c r="H345" s="50" t="s">
        <v>219</v>
      </c>
      <c r="I345" s="49" t="s">
        <v>468</v>
      </c>
    </row>
    <row r="346" spans="1:9" ht="18" x14ac:dyDescent="0.25">
      <c r="A346" s="50" t="s">
        <v>19</v>
      </c>
      <c r="B346" s="50" t="s">
        <v>575</v>
      </c>
      <c r="C346" s="51">
        <v>5311.7</v>
      </c>
      <c r="D346" s="83">
        <f t="shared" si="5"/>
        <v>1</v>
      </c>
      <c r="E346" s="51">
        <v>4</v>
      </c>
      <c r="F346" s="51">
        <v>2</v>
      </c>
      <c r="G346" s="50" t="s">
        <v>217</v>
      </c>
      <c r="H346" s="50" t="s">
        <v>219</v>
      </c>
      <c r="I346" s="49" t="s">
        <v>913</v>
      </c>
    </row>
    <row r="347" spans="1:9" ht="18" x14ac:dyDescent="0.25">
      <c r="A347" s="50" t="s">
        <v>19</v>
      </c>
      <c r="B347" s="50" t="s">
        <v>577</v>
      </c>
      <c r="C347" s="51">
        <v>1100.81</v>
      </c>
      <c r="D347" s="83">
        <f t="shared" si="5"/>
        <v>1</v>
      </c>
      <c r="E347" s="51">
        <v>4</v>
      </c>
      <c r="F347" s="51">
        <v>1</v>
      </c>
      <c r="G347" s="50" t="s">
        <v>217</v>
      </c>
      <c r="H347" s="50" t="s">
        <v>219</v>
      </c>
      <c r="I347" s="49" t="s">
        <v>1331</v>
      </c>
    </row>
    <row r="348" spans="1:9" ht="18" x14ac:dyDescent="0.25">
      <c r="A348" s="50" t="s">
        <v>19</v>
      </c>
      <c r="B348" s="50" t="s">
        <v>707</v>
      </c>
      <c r="C348" s="51">
        <v>158.44</v>
      </c>
      <c r="D348" s="83">
        <f t="shared" si="5"/>
        <v>4</v>
      </c>
      <c r="E348" s="51">
        <v>4</v>
      </c>
      <c r="F348" s="51">
        <v>1</v>
      </c>
      <c r="G348" s="50" t="s">
        <v>217</v>
      </c>
      <c r="H348" s="50" t="s">
        <v>705</v>
      </c>
      <c r="I348" s="49" t="s">
        <v>1155</v>
      </c>
    </row>
    <row r="349" spans="1:9" ht="18" x14ac:dyDescent="0.25">
      <c r="A349" s="50" t="s">
        <v>19</v>
      </c>
      <c r="B349" s="50" t="s">
        <v>840</v>
      </c>
      <c r="C349" s="51">
        <v>445.06</v>
      </c>
      <c r="D349" s="83">
        <f t="shared" si="5"/>
        <v>4</v>
      </c>
      <c r="E349" s="51">
        <v>4</v>
      </c>
      <c r="F349" s="51">
        <v>4</v>
      </c>
      <c r="G349" s="50" t="s">
        <v>217</v>
      </c>
      <c r="H349" s="50" t="s">
        <v>705</v>
      </c>
      <c r="I349" s="49" t="s">
        <v>1274</v>
      </c>
    </row>
    <row r="350" spans="1:9" ht="18" x14ac:dyDescent="0.25">
      <c r="A350" s="50" t="s">
        <v>19</v>
      </c>
      <c r="B350" s="50" t="s">
        <v>1467</v>
      </c>
      <c r="C350" s="51">
        <v>1.7</v>
      </c>
      <c r="D350" s="83">
        <f t="shared" si="5"/>
        <v>4</v>
      </c>
      <c r="E350" s="51">
        <v>4</v>
      </c>
      <c r="F350" s="51">
        <v>1</v>
      </c>
      <c r="G350" s="50" t="s">
        <v>257</v>
      </c>
      <c r="H350" s="50" t="s">
        <v>1065</v>
      </c>
      <c r="I350" s="49" t="s">
        <v>1282</v>
      </c>
    </row>
    <row r="351" spans="1:9" ht="18" x14ac:dyDescent="0.25">
      <c r="A351" s="50" t="s">
        <v>19</v>
      </c>
      <c r="B351" s="50" t="s">
        <v>994</v>
      </c>
      <c r="C351" s="51">
        <v>13994.81</v>
      </c>
      <c r="D351" s="83">
        <f t="shared" si="5"/>
        <v>5</v>
      </c>
      <c r="E351" s="51">
        <v>4</v>
      </c>
      <c r="F351" s="51">
        <v>4</v>
      </c>
      <c r="G351" s="50" t="s">
        <v>257</v>
      </c>
      <c r="H351" s="50" t="s">
        <v>964</v>
      </c>
      <c r="I351" s="49" t="s">
        <v>859</v>
      </c>
    </row>
    <row r="352" spans="1:9" ht="18" x14ac:dyDescent="0.25">
      <c r="A352" s="50" t="s">
        <v>19</v>
      </c>
      <c r="B352" s="50" t="s">
        <v>1249</v>
      </c>
      <c r="C352" s="51">
        <v>0</v>
      </c>
      <c r="D352" s="83">
        <f t="shared" si="5"/>
        <v>4</v>
      </c>
      <c r="E352" s="51">
        <v>0</v>
      </c>
      <c r="F352" s="51">
        <v>2</v>
      </c>
      <c r="G352" s="50" t="s">
        <v>257</v>
      </c>
      <c r="H352" s="50" t="s">
        <v>1065</v>
      </c>
      <c r="I352" s="49" t="s">
        <v>1109</v>
      </c>
    </row>
    <row r="353" spans="1:9" ht="18" x14ac:dyDescent="0.25">
      <c r="A353" s="50" t="s">
        <v>19</v>
      </c>
      <c r="B353" s="50" t="s">
        <v>1112</v>
      </c>
      <c r="C353" s="51">
        <v>0</v>
      </c>
      <c r="D353" s="83">
        <f t="shared" si="5"/>
        <v>4</v>
      </c>
      <c r="E353" s="51">
        <v>0</v>
      </c>
      <c r="F353" s="51">
        <v>2</v>
      </c>
      <c r="G353" s="50" t="s">
        <v>257</v>
      </c>
      <c r="H353" s="50" t="s">
        <v>1065</v>
      </c>
      <c r="I353" s="49" t="s">
        <v>846</v>
      </c>
    </row>
    <row r="354" spans="1:9" ht="18" x14ac:dyDescent="0.25">
      <c r="A354" s="50" t="s">
        <v>19</v>
      </c>
      <c r="B354" s="50" t="s">
        <v>350</v>
      </c>
      <c r="C354" s="51">
        <v>2132.84</v>
      </c>
      <c r="D354" s="83">
        <f t="shared" si="5"/>
        <v>1</v>
      </c>
      <c r="E354" s="51">
        <v>4</v>
      </c>
      <c r="F354" s="51">
        <v>4</v>
      </c>
      <c r="G354" s="50" t="s">
        <v>233</v>
      </c>
      <c r="H354" s="50" t="s">
        <v>219</v>
      </c>
      <c r="I354" s="49" t="s">
        <v>347</v>
      </c>
    </row>
    <row r="355" spans="1:9" ht="18" x14ac:dyDescent="0.25">
      <c r="A355" s="50" t="s">
        <v>19</v>
      </c>
      <c r="B355" s="50" t="s">
        <v>363</v>
      </c>
      <c r="C355" s="51">
        <v>1618.81</v>
      </c>
      <c r="D355" s="83">
        <f t="shared" si="5"/>
        <v>1</v>
      </c>
      <c r="E355" s="51">
        <v>4</v>
      </c>
      <c r="F355" s="51">
        <v>1</v>
      </c>
      <c r="G355" s="50" t="s">
        <v>233</v>
      </c>
      <c r="H355" s="50" t="s">
        <v>219</v>
      </c>
      <c r="I355" s="49" t="s">
        <v>984</v>
      </c>
    </row>
    <row r="356" spans="1:9" ht="18" x14ac:dyDescent="0.25">
      <c r="A356" s="50" t="s">
        <v>19</v>
      </c>
      <c r="B356" s="50" t="s">
        <v>751</v>
      </c>
      <c r="C356" s="51">
        <v>2294.9</v>
      </c>
      <c r="D356" s="83">
        <f t="shared" si="5"/>
        <v>4</v>
      </c>
      <c r="E356" s="51">
        <v>4</v>
      </c>
      <c r="F356" s="51">
        <v>1</v>
      </c>
      <c r="G356" s="50" t="s">
        <v>233</v>
      </c>
      <c r="H356" s="50" t="s">
        <v>705</v>
      </c>
      <c r="I356" s="49" t="s">
        <v>248</v>
      </c>
    </row>
    <row r="357" spans="1:9" ht="18" x14ac:dyDescent="0.25">
      <c r="A357" s="50" t="s">
        <v>19</v>
      </c>
      <c r="B357" s="50" t="s">
        <v>450</v>
      </c>
      <c r="C357" s="51">
        <v>535.54</v>
      </c>
      <c r="D357" s="83">
        <f t="shared" si="5"/>
        <v>1</v>
      </c>
      <c r="E357" s="51">
        <v>4</v>
      </c>
      <c r="F357" s="51">
        <v>2</v>
      </c>
      <c r="G357" s="50" t="s">
        <v>217</v>
      </c>
      <c r="H357" s="50" t="s">
        <v>219</v>
      </c>
      <c r="I357" s="49" t="s">
        <v>556</v>
      </c>
    </row>
    <row r="358" spans="1:9" ht="18" x14ac:dyDescent="0.25">
      <c r="A358" s="50" t="s">
        <v>20</v>
      </c>
      <c r="B358" s="50" t="s">
        <v>442</v>
      </c>
      <c r="C358" s="51">
        <v>18094.89</v>
      </c>
      <c r="D358" s="83">
        <f t="shared" si="5"/>
        <v>1</v>
      </c>
      <c r="E358" s="51">
        <v>1</v>
      </c>
      <c r="F358" s="51">
        <v>2</v>
      </c>
      <c r="G358" s="50" t="s">
        <v>233</v>
      </c>
      <c r="H358" s="50" t="s">
        <v>219</v>
      </c>
      <c r="I358" s="50" t="s">
        <v>1366</v>
      </c>
    </row>
    <row r="359" spans="1:9" ht="18" x14ac:dyDescent="0.25">
      <c r="A359" s="50" t="s">
        <v>20</v>
      </c>
      <c r="B359" s="50" t="s">
        <v>849</v>
      </c>
      <c r="C359" s="51">
        <v>910.23</v>
      </c>
      <c r="D359" s="83">
        <f t="shared" si="5"/>
        <v>4</v>
      </c>
      <c r="E359" s="51">
        <v>4</v>
      </c>
      <c r="F359" s="51">
        <v>2</v>
      </c>
      <c r="G359" s="50" t="s">
        <v>217</v>
      </c>
      <c r="H359" s="50" t="s">
        <v>705</v>
      </c>
      <c r="I359" s="49" t="s">
        <v>932</v>
      </c>
    </row>
    <row r="360" spans="1:9" ht="18" x14ac:dyDescent="0.25">
      <c r="A360" s="50" t="s">
        <v>20</v>
      </c>
      <c r="B360" s="50" t="s">
        <v>1146</v>
      </c>
      <c r="C360" s="51">
        <v>3.18</v>
      </c>
      <c r="D360" s="83">
        <f t="shared" si="5"/>
        <v>4</v>
      </c>
      <c r="E360" s="51">
        <v>2</v>
      </c>
      <c r="F360" s="51">
        <v>1</v>
      </c>
      <c r="G360" s="50" t="s">
        <v>233</v>
      </c>
      <c r="H360" s="50" t="s">
        <v>1065</v>
      </c>
      <c r="I360" s="50" t="s">
        <v>674</v>
      </c>
    </row>
    <row r="361" spans="1:9" ht="18" x14ac:dyDescent="0.25">
      <c r="A361" s="50" t="s">
        <v>20</v>
      </c>
      <c r="B361" s="50" t="s">
        <v>1200</v>
      </c>
      <c r="C361" s="51">
        <v>1.83</v>
      </c>
      <c r="D361" s="83">
        <f t="shared" si="5"/>
        <v>4</v>
      </c>
      <c r="E361" s="51">
        <v>2</v>
      </c>
      <c r="F361" s="51">
        <v>1</v>
      </c>
      <c r="G361" s="50" t="s">
        <v>233</v>
      </c>
      <c r="H361" s="50" t="s">
        <v>1065</v>
      </c>
      <c r="I361" s="49" t="s">
        <v>411</v>
      </c>
    </row>
    <row r="362" spans="1:9" ht="18" x14ac:dyDescent="0.25">
      <c r="A362" s="50" t="s">
        <v>20</v>
      </c>
      <c r="B362" s="50" t="s">
        <v>1360</v>
      </c>
      <c r="C362" s="51">
        <v>1.2</v>
      </c>
      <c r="D362" s="83">
        <f t="shared" si="5"/>
        <v>4</v>
      </c>
      <c r="E362" s="51">
        <v>2</v>
      </c>
      <c r="F362" s="51">
        <v>1</v>
      </c>
      <c r="G362" s="50" t="s">
        <v>257</v>
      </c>
      <c r="H362" s="50" t="s">
        <v>1065</v>
      </c>
      <c r="I362" s="49" t="s">
        <v>341</v>
      </c>
    </row>
    <row r="363" spans="1:9" ht="18" x14ac:dyDescent="0.25">
      <c r="A363" s="50" t="s">
        <v>22</v>
      </c>
      <c r="B363" s="50" t="s">
        <v>540</v>
      </c>
      <c r="C363" s="51">
        <v>53574.8</v>
      </c>
      <c r="D363" s="83">
        <f t="shared" si="5"/>
        <v>1</v>
      </c>
      <c r="E363" s="51">
        <v>2</v>
      </c>
      <c r="F363" s="51">
        <v>1</v>
      </c>
      <c r="G363" s="50" t="s">
        <v>217</v>
      </c>
      <c r="H363" s="50" t="s">
        <v>219</v>
      </c>
      <c r="I363" s="49" t="s">
        <v>965</v>
      </c>
    </row>
    <row r="364" spans="1:9" ht="18" x14ac:dyDescent="0.25">
      <c r="A364" s="50" t="s">
        <v>22</v>
      </c>
      <c r="B364" s="50" t="s">
        <v>677</v>
      </c>
      <c r="C364" s="51">
        <v>2004.87</v>
      </c>
      <c r="D364" s="83">
        <f t="shared" si="5"/>
        <v>3</v>
      </c>
      <c r="E364" s="51">
        <v>2</v>
      </c>
      <c r="F364" s="51">
        <v>1</v>
      </c>
      <c r="G364" s="50" t="s">
        <v>217</v>
      </c>
      <c r="H364" s="50" t="s">
        <v>647</v>
      </c>
      <c r="I364" s="49" t="s">
        <v>656</v>
      </c>
    </row>
    <row r="365" spans="1:9" ht="18" x14ac:dyDescent="0.25">
      <c r="A365" s="50" t="s">
        <v>22</v>
      </c>
      <c r="B365" s="50" t="s">
        <v>698</v>
      </c>
      <c r="C365" s="51">
        <v>277.67</v>
      </c>
      <c r="D365" s="83">
        <f t="shared" si="5"/>
        <v>3</v>
      </c>
      <c r="E365" s="51">
        <v>2</v>
      </c>
      <c r="F365" s="51">
        <v>1</v>
      </c>
      <c r="G365" s="50" t="s">
        <v>217</v>
      </c>
      <c r="H365" s="50" t="s">
        <v>647</v>
      </c>
      <c r="I365" s="50" t="s">
        <v>666</v>
      </c>
    </row>
    <row r="366" spans="1:9" ht="18" x14ac:dyDescent="0.25">
      <c r="A366" s="50" t="s">
        <v>22</v>
      </c>
      <c r="B366" s="50" t="s">
        <v>1034</v>
      </c>
      <c r="C366" s="51">
        <v>1254.9100000000001</v>
      </c>
      <c r="D366" s="83">
        <f t="shared" si="5"/>
        <v>3</v>
      </c>
      <c r="E366" s="51">
        <v>1</v>
      </c>
      <c r="F366" s="51">
        <v>2</v>
      </c>
      <c r="G366" s="50" t="s">
        <v>233</v>
      </c>
      <c r="H366" s="50" t="s">
        <v>1007</v>
      </c>
      <c r="I366" s="49" t="s">
        <v>1008</v>
      </c>
    </row>
    <row r="367" spans="1:9" ht="18" x14ac:dyDescent="0.25">
      <c r="A367" s="50" t="s">
        <v>236</v>
      </c>
      <c r="B367" s="50" t="s">
        <v>238</v>
      </c>
      <c r="C367" s="51">
        <v>10.16</v>
      </c>
      <c r="D367" s="83">
        <f t="shared" si="5"/>
        <v>1</v>
      </c>
      <c r="E367" s="51">
        <v>4</v>
      </c>
      <c r="F367" s="51">
        <v>2</v>
      </c>
      <c r="G367" s="50" t="s">
        <v>217</v>
      </c>
      <c r="H367" s="50" t="s">
        <v>219</v>
      </c>
      <c r="I367" s="49" t="s">
        <v>598</v>
      </c>
    </row>
    <row r="368" spans="1:9" ht="18" x14ac:dyDescent="0.25">
      <c r="A368" s="50" t="s">
        <v>236</v>
      </c>
      <c r="B368" s="50" t="s">
        <v>312</v>
      </c>
      <c r="C368" s="51">
        <v>26048.76</v>
      </c>
      <c r="D368" s="83">
        <f t="shared" si="5"/>
        <v>1</v>
      </c>
      <c r="E368" s="51">
        <v>4</v>
      </c>
      <c r="F368" s="51">
        <v>2</v>
      </c>
      <c r="G368" s="50" t="s">
        <v>257</v>
      </c>
      <c r="H368" s="50" t="s">
        <v>219</v>
      </c>
      <c r="I368" s="49" t="s">
        <v>731</v>
      </c>
    </row>
    <row r="369" spans="1:9" ht="18" x14ac:dyDescent="0.25">
      <c r="A369" s="50" t="s">
        <v>236</v>
      </c>
      <c r="B369" s="50" t="s">
        <v>637</v>
      </c>
      <c r="C369" s="51">
        <v>101.12</v>
      </c>
      <c r="D369" s="83">
        <f t="shared" si="5"/>
        <v>5</v>
      </c>
      <c r="E369" s="51">
        <v>4</v>
      </c>
      <c r="F369" s="51">
        <v>4</v>
      </c>
      <c r="G369" s="50" t="s">
        <v>257</v>
      </c>
      <c r="H369" s="50" t="s">
        <v>625</v>
      </c>
      <c r="I369" s="49" t="s">
        <v>338</v>
      </c>
    </row>
    <row r="370" spans="1:9" ht="18" x14ac:dyDescent="0.25">
      <c r="A370" s="50" t="s">
        <v>236</v>
      </c>
      <c r="B370" s="50" t="s">
        <v>947</v>
      </c>
      <c r="C370" s="51">
        <v>47970.2</v>
      </c>
      <c r="D370" s="83">
        <f t="shared" si="5"/>
        <v>4</v>
      </c>
      <c r="E370" s="51">
        <v>4</v>
      </c>
      <c r="F370" s="51">
        <v>4</v>
      </c>
      <c r="G370" s="50" t="s">
        <v>257</v>
      </c>
      <c r="H370" s="50" t="s">
        <v>705</v>
      </c>
      <c r="I370" s="49" t="s">
        <v>753</v>
      </c>
    </row>
    <row r="371" spans="1:9" ht="18" x14ac:dyDescent="0.25">
      <c r="A371" s="50" t="s">
        <v>236</v>
      </c>
      <c r="B371" s="50" t="s">
        <v>1468</v>
      </c>
      <c r="C371" s="51">
        <v>17.510000000000002</v>
      </c>
      <c r="D371" s="83">
        <f t="shared" si="5"/>
        <v>1</v>
      </c>
      <c r="E371" s="51">
        <v>4</v>
      </c>
      <c r="F371" s="51">
        <v>2</v>
      </c>
      <c r="G371" s="52" t="s">
        <v>233</v>
      </c>
      <c r="H371" s="52" t="s">
        <v>1431</v>
      </c>
      <c r="I371" s="52" t="s">
        <v>1292</v>
      </c>
    </row>
    <row r="372" spans="1:9" ht="18" x14ac:dyDescent="0.25">
      <c r="A372" s="50" t="s">
        <v>26</v>
      </c>
      <c r="B372" s="50" t="s">
        <v>228</v>
      </c>
      <c r="C372" s="51">
        <v>424.27</v>
      </c>
      <c r="D372" s="83">
        <f t="shared" si="5"/>
        <v>1</v>
      </c>
      <c r="E372" s="51">
        <v>2</v>
      </c>
      <c r="F372" s="51">
        <v>1</v>
      </c>
      <c r="G372" s="50" t="s">
        <v>217</v>
      </c>
      <c r="H372" s="50" t="s">
        <v>219</v>
      </c>
      <c r="I372" s="49" t="s">
        <v>253</v>
      </c>
    </row>
    <row r="373" spans="1:9" ht="18" x14ac:dyDescent="0.25">
      <c r="A373" s="50" t="s">
        <v>26</v>
      </c>
      <c r="B373" s="50" t="s">
        <v>469</v>
      </c>
      <c r="C373" s="51">
        <v>336.38</v>
      </c>
      <c r="D373" s="83">
        <f t="shared" si="5"/>
        <v>1</v>
      </c>
      <c r="E373" s="51">
        <v>4</v>
      </c>
      <c r="F373" s="51">
        <v>1</v>
      </c>
      <c r="G373" s="50" t="s">
        <v>217</v>
      </c>
      <c r="H373" s="50" t="s">
        <v>219</v>
      </c>
      <c r="I373" s="49" t="s">
        <v>937</v>
      </c>
    </row>
    <row r="374" spans="1:9" ht="18" x14ac:dyDescent="0.25">
      <c r="A374" s="50" t="s">
        <v>26</v>
      </c>
      <c r="B374" s="50" t="s">
        <v>476</v>
      </c>
      <c r="C374" s="51">
        <v>2099.56</v>
      </c>
      <c r="D374" s="83">
        <f t="shared" si="5"/>
        <v>1</v>
      </c>
      <c r="E374" s="51">
        <v>2</v>
      </c>
      <c r="F374" s="51">
        <v>2</v>
      </c>
      <c r="G374" s="50" t="s">
        <v>217</v>
      </c>
      <c r="H374" s="50" t="s">
        <v>219</v>
      </c>
      <c r="I374" s="49" t="s">
        <v>485</v>
      </c>
    </row>
    <row r="375" spans="1:9" ht="18" x14ac:dyDescent="0.25">
      <c r="A375" s="50" t="s">
        <v>26</v>
      </c>
      <c r="B375" s="50" t="s">
        <v>518</v>
      </c>
      <c r="C375" s="51">
        <v>1298.6400000000001</v>
      </c>
      <c r="D375" s="83">
        <f t="shared" si="5"/>
        <v>1</v>
      </c>
      <c r="E375" s="51">
        <v>4</v>
      </c>
      <c r="F375" s="51">
        <v>2</v>
      </c>
      <c r="G375" s="50" t="s">
        <v>217</v>
      </c>
      <c r="H375" s="50" t="s">
        <v>219</v>
      </c>
      <c r="I375" s="49" t="s">
        <v>1173</v>
      </c>
    </row>
    <row r="376" spans="1:9" ht="18" x14ac:dyDescent="0.25">
      <c r="A376" s="50" t="s">
        <v>26</v>
      </c>
      <c r="B376" s="50" t="s">
        <v>591</v>
      </c>
      <c r="C376" s="51">
        <v>2.2999999999999998</v>
      </c>
      <c r="D376" s="83">
        <f t="shared" si="5"/>
        <v>2</v>
      </c>
      <c r="E376" s="51">
        <v>4</v>
      </c>
      <c r="F376" s="51">
        <v>1</v>
      </c>
      <c r="G376" s="50" t="s">
        <v>217</v>
      </c>
      <c r="H376" s="50" t="s">
        <v>592</v>
      </c>
      <c r="I376" s="49" t="s">
        <v>723</v>
      </c>
    </row>
    <row r="377" spans="1:9" ht="18" x14ac:dyDescent="0.25">
      <c r="A377" s="50" t="s">
        <v>26</v>
      </c>
      <c r="B377" s="50" t="s">
        <v>681</v>
      </c>
      <c r="C377" s="51">
        <v>10.51</v>
      </c>
      <c r="D377" s="83">
        <f t="shared" si="5"/>
        <v>3</v>
      </c>
      <c r="E377" s="51">
        <v>4</v>
      </c>
      <c r="F377" s="51">
        <v>2</v>
      </c>
      <c r="G377" s="50" t="s">
        <v>217</v>
      </c>
      <c r="H377" s="50" t="s">
        <v>647</v>
      </c>
      <c r="I377" s="50" t="s">
        <v>481</v>
      </c>
    </row>
    <row r="378" spans="1:9" ht="18" x14ac:dyDescent="0.25">
      <c r="A378" s="50" t="s">
        <v>26</v>
      </c>
      <c r="B378" s="50" t="s">
        <v>1469</v>
      </c>
      <c r="C378" s="51">
        <v>0</v>
      </c>
      <c r="D378" s="83">
        <f t="shared" si="5"/>
        <v>4</v>
      </c>
      <c r="E378" s="51">
        <v>0</v>
      </c>
      <c r="F378" s="51">
        <v>1</v>
      </c>
      <c r="G378" s="50" t="s">
        <v>217</v>
      </c>
      <c r="H378" s="50" t="s">
        <v>705</v>
      </c>
      <c r="I378" s="49" t="s">
        <v>1022</v>
      </c>
    </row>
    <row r="379" spans="1:9" ht="18" x14ac:dyDescent="0.25">
      <c r="A379" s="50" t="s">
        <v>26</v>
      </c>
      <c r="B379" s="50" t="s">
        <v>985</v>
      </c>
      <c r="C379" s="51">
        <v>1.93</v>
      </c>
      <c r="D379" s="83">
        <f t="shared" si="5"/>
        <v>5</v>
      </c>
      <c r="E379" s="51">
        <v>4</v>
      </c>
      <c r="F379" s="51">
        <v>1</v>
      </c>
      <c r="G379" s="50" t="s">
        <v>217</v>
      </c>
      <c r="H379" s="50" t="s">
        <v>964</v>
      </c>
      <c r="I379" s="49" t="s">
        <v>767</v>
      </c>
    </row>
    <row r="380" spans="1:9" ht="18" x14ac:dyDescent="0.25">
      <c r="A380" s="50" t="s">
        <v>26</v>
      </c>
      <c r="B380" s="50" t="s">
        <v>1059</v>
      </c>
      <c r="C380" s="51">
        <v>204.27</v>
      </c>
      <c r="D380" s="83">
        <f t="shared" si="5"/>
        <v>3</v>
      </c>
      <c r="E380" s="51">
        <v>4</v>
      </c>
      <c r="F380" s="51">
        <v>1</v>
      </c>
      <c r="G380" s="50" t="s">
        <v>217</v>
      </c>
      <c r="H380" s="50" t="s">
        <v>1007</v>
      </c>
      <c r="I380" s="49" t="s">
        <v>633</v>
      </c>
    </row>
    <row r="381" spans="1:9" ht="18" x14ac:dyDescent="0.25">
      <c r="A381" s="50" t="s">
        <v>28</v>
      </c>
      <c r="B381" s="50" t="s">
        <v>655</v>
      </c>
      <c r="C381" s="51">
        <v>542.52</v>
      </c>
      <c r="D381" s="83">
        <f t="shared" si="5"/>
        <v>3</v>
      </c>
      <c r="E381" s="51">
        <v>4</v>
      </c>
      <c r="F381" s="51">
        <v>1</v>
      </c>
      <c r="G381" s="50" t="s">
        <v>217</v>
      </c>
      <c r="H381" s="50" t="s">
        <v>647</v>
      </c>
      <c r="I381" s="49" t="s">
        <v>537</v>
      </c>
    </row>
    <row r="382" spans="1:9" ht="18" x14ac:dyDescent="0.25">
      <c r="A382" s="50" t="s">
        <v>28</v>
      </c>
      <c r="B382" s="50" t="s">
        <v>912</v>
      </c>
      <c r="C382" s="51">
        <v>16.52</v>
      </c>
      <c r="D382" s="83">
        <f t="shared" si="5"/>
        <v>4</v>
      </c>
      <c r="E382" s="51">
        <v>4</v>
      </c>
      <c r="F382" s="51">
        <v>1</v>
      </c>
      <c r="G382" s="50" t="s">
        <v>217</v>
      </c>
      <c r="H382" s="50" t="s">
        <v>705</v>
      </c>
      <c r="I382" s="50" t="s">
        <v>581</v>
      </c>
    </row>
    <row r="383" spans="1:9" ht="18" x14ac:dyDescent="0.25">
      <c r="A383" s="50" t="s">
        <v>28</v>
      </c>
      <c r="B383" s="50" t="s">
        <v>1470</v>
      </c>
      <c r="C383" s="51">
        <v>27.13</v>
      </c>
      <c r="D383" s="83">
        <f t="shared" si="5"/>
        <v>4</v>
      </c>
      <c r="E383" s="51">
        <v>4</v>
      </c>
      <c r="F383" s="51">
        <v>1</v>
      </c>
      <c r="G383" s="50" t="s">
        <v>233</v>
      </c>
      <c r="H383" s="50" t="s">
        <v>1065</v>
      </c>
      <c r="I383" s="49" t="s">
        <v>682</v>
      </c>
    </row>
    <row r="384" spans="1:9" ht="18" x14ac:dyDescent="0.25">
      <c r="A384" s="50" t="s">
        <v>28</v>
      </c>
      <c r="B384" s="50" t="s">
        <v>1168</v>
      </c>
      <c r="C384" s="51">
        <v>0</v>
      </c>
      <c r="D384" s="83">
        <f t="shared" si="5"/>
        <v>4</v>
      </c>
      <c r="E384" s="51">
        <v>0</v>
      </c>
      <c r="F384" s="51">
        <v>0</v>
      </c>
      <c r="G384" s="50" t="s">
        <v>257</v>
      </c>
      <c r="H384" s="50" t="s">
        <v>1065</v>
      </c>
      <c r="I384" s="49" t="s">
        <v>1115</v>
      </c>
    </row>
    <row r="385" spans="1:9" ht="18" x14ac:dyDescent="0.25">
      <c r="A385" s="50" t="s">
        <v>28</v>
      </c>
      <c r="B385" s="50" t="s">
        <v>1197</v>
      </c>
      <c r="C385" s="51">
        <v>184.99</v>
      </c>
      <c r="D385" s="83">
        <f t="shared" si="5"/>
        <v>4</v>
      </c>
      <c r="E385" s="51">
        <v>1</v>
      </c>
      <c r="F385" s="51">
        <v>1</v>
      </c>
      <c r="G385" s="50" t="s">
        <v>257</v>
      </c>
      <c r="H385" s="50" t="s">
        <v>1065</v>
      </c>
      <c r="I385" s="49" t="s">
        <v>643</v>
      </c>
    </row>
    <row r="386" spans="1:9" ht="18" x14ac:dyDescent="0.25">
      <c r="A386" s="50" t="s">
        <v>28</v>
      </c>
      <c r="B386" s="50" t="s">
        <v>1471</v>
      </c>
      <c r="C386" s="51">
        <v>2</v>
      </c>
      <c r="D386" s="83">
        <f t="shared" si="5"/>
        <v>4</v>
      </c>
      <c r="E386" s="51">
        <v>4</v>
      </c>
      <c r="F386" s="51">
        <v>1</v>
      </c>
      <c r="G386" s="50" t="s">
        <v>217</v>
      </c>
      <c r="H386" s="50" t="s">
        <v>1065</v>
      </c>
      <c r="I386" s="49" t="s">
        <v>1113</v>
      </c>
    </row>
    <row r="387" spans="1:9" ht="18" x14ac:dyDescent="0.25">
      <c r="A387" s="50" t="s">
        <v>28</v>
      </c>
      <c r="B387" s="50" t="s">
        <v>1432</v>
      </c>
      <c r="C387" s="51">
        <v>30038.42</v>
      </c>
      <c r="D387" s="83">
        <f t="shared" si="5"/>
        <v>1</v>
      </c>
      <c r="E387" s="51">
        <v>4</v>
      </c>
      <c r="F387" s="51">
        <v>2</v>
      </c>
      <c r="G387" s="50" t="s">
        <v>257</v>
      </c>
      <c r="H387" s="50" t="s">
        <v>219</v>
      </c>
      <c r="I387" s="49" t="s">
        <v>1284</v>
      </c>
    </row>
    <row r="388" spans="1:9" ht="18" x14ac:dyDescent="0.25">
      <c r="A388" s="50" t="s">
        <v>28</v>
      </c>
      <c r="B388" s="50" t="s">
        <v>951</v>
      </c>
      <c r="C388" s="51">
        <v>7905.92</v>
      </c>
      <c r="D388" s="83">
        <f t="shared" si="5"/>
        <v>4</v>
      </c>
      <c r="E388" s="51">
        <v>4</v>
      </c>
      <c r="F388" s="51">
        <v>4</v>
      </c>
      <c r="G388" s="50" t="s">
        <v>257</v>
      </c>
      <c r="H388" s="50" t="s">
        <v>705</v>
      </c>
      <c r="I388" s="49" t="s">
        <v>1242</v>
      </c>
    </row>
    <row r="389" spans="1:9" ht="18" x14ac:dyDescent="0.25">
      <c r="A389" s="50" t="s">
        <v>28</v>
      </c>
      <c r="B389" s="50" t="s">
        <v>995</v>
      </c>
      <c r="C389" s="51">
        <v>1012.97</v>
      </c>
      <c r="D389" s="83">
        <f t="shared" si="5"/>
        <v>5</v>
      </c>
      <c r="E389" s="51">
        <v>4</v>
      </c>
      <c r="F389" s="51">
        <v>4</v>
      </c>
      <c r="G389" s="50" t="s">
        <v>257</v>
      </c>
      <c r="H389" s="50" t="s">
        <v>964</v>
      </c>
      <c r="I389" s="49" t="s">
        <v>971</v>
      </c>
    </row>
    <row r="390" spans="1:9" ht="18" x14ac:dyDescent="0.25">
      <c r="A390" s="50" t="s">
        <v>28</v>
      </c>
      <c r="B390" s="50" t="s">
        <v>1100</v>
      </c>
      <c r="C390" s="51">
        <v>2.1800000000000002</v>
      </c>
      <c r="D390" s="83">
        <f t="shared" ref="D390:D453" si="6">VLOOKUP(H390,$L$2:$M$13,2,FALSE)</f>
        <v>4</v>
      </c>
      <c r="E390" s="51">
        <v>2</v>
      </c>
      <c r="F390" s="51">
        <v>1</v>
      </c>
      <c r="G390" s="50" t="s">
        <v>233</v>
      </c>
      <c r="H390" s="50" t="s">
        <v>1065</v>
      </c>
      <c r="I390" s="49" t="s">
        <v>896</v>
      </c>
    </row>
    <row r="391" spans="1:9" ht="18" x14ac:dyDescent="0.25">
      <c r="A391" s="50" t="s">
        <v>28</v>
      </c>
      <c r="B391" s="50" t="s">
        <v>1102</v>
      </c>
      <c r="C391" s="51">
        <v>0</v>
      </c>
      <c r="D391" s="83">
        <f t="shared" si="6"/>
        <v>4</v>
      </c>
      <c r="E391" s="51">
        <v>0</v>
      </c>
      <c r="F391" s="51">
        <v>0</v>
      </c>
      <c r="G391" s="50" t="s">
        <v>217</v>
      </c>
      <c r="H391" s="50" t="s">
        <v>1065</v>
      </c>
      <c r="I391" s="49" t="s">
        <v>275</v>
      </c>
    </row>
    <row r="392" spans="1:9" ht="18" x14ac:dyDescent="0.25">
      <c r="A392" s="50" t="s">
        <v>28</v>
      </c>
      <c r="B392" s="50" t="s">
        <v>1204</v>
      </c>
      <c r="C392" s="51">
        <v>15.36</v>
      </c>
      <c r="D392" s="83">
        <f t="shared" si="6"/>
        <v>4</v>
      </c>
      <c r="E392" s="51">
        <v>4</v>
      </c>
      <c r="F392" s="51">
        <v>1</v>
      </c>
      <c r="G392" s="50" t="s">
        <v>233</v>
      </c>
      <c r="H392" s="50" t="s">
        <v>1065</v>
      </c>
      <c r="I392" s="50" t="s">
        <v>1212</v>
      </c>
    </row>
    <row r="393" spans="1:9" ht="18" x14ac:dyDescent="0.25">
      <c r="A393" s="50" t="s">
        <v>28</v>
      </c>
      <c r="B393" s="50" t="s">
        <v>1234</v>
      </c>
      <c r="C393" s="51">
        <v>40.450000000000003</v>
      </c>
      <c r="D393" s="83">
        <f t="shared" si="6"/>
        <v>4</v>
      </c>
      <c r="E393" s="51">
        <v>4</v>
      </c>
      <c r="F393" s="51">
        <v>1</v>
      </c>
      <c r="G393" s="50" t="s">
        <v>217</v>
      </c>
      <c r="H393" s="50" t="s">
        <v>1065</v>
      </c>
      <c r="I393" s="50" t="s">
        <v>1272</v>
      </c>
    </row>
    <row r="394" spans="1:9" ht="18" x14ac:dyDescent="0.25">
      <c r="A394" s="50" t="s">
        <v>28</v>
      </c>
      <c r="B394" s="50" t="s">
        <v>970</v>
      </c>
      <c r="C394" s="51">
        <v>3573.12</v>
      </c>
      <c r="D394" s="83">
        <f t="shared" si="6"/>
        <v>5</v>
      </c>
      <c r="E394" s="51">
        <v>4</v>
      </c>
      <c r="F394" s="51">
        <v>2</v>
      </c>
      <c r="G394" s="50" t="s">
        <v>233</v>
      </c>
      <c r="H394" s="50" t="s">
        <v>964</v>
      </c>
      <c r="I394" s="50" t="s">
        <v>234</v>
      </c>
    </row>
    <row r="395" spans="1:9" ht="18" x14ac:dyDescent="0.25">
      <c r="A395" s="50" t="s">
        <v>28</v>
      </c>
      <c r="B395" s="50" t="s">
        <v>1013</v>
      </c>
      <c r="C395" s="51">
        <v>1252.43</v>
      </c>
      <c r="D395" s="83">
        <f t="shared" si="6"/>
        <v>3</v>
      </c>
      <c r="E395" s="51">
        <v>4</v>
      </c>
      <c r="F395" s="51">
        <v>2</v>
      </c>
      <c r="G395" s="50" t="s">
        <v>233</v>
      </c>
      <c r="H395" s="50" t="s">
        <v>1007</v>
      </c>
      <c r="I395" s="50" t="s">
        <v>1070</v>
      </c>
    </row>
    <row r="396" spans="1:9" ht="18" x14ac:dyDescent="0.25">
      <c r="A396" s="50" t="s">
        <v>28</v>
      </c>
      <c r="B396" s="50" t="s">
        <v>1256</v>
      </c>
      <c r="C396" s="51">
        <v>0</v>
      </c>
      <c r="D396" s="83">
        <f t="shared" si="6"/>
        <v>4</v>
      </c>
      <c r="E396" s="51">
        <v>0</v>
      </c>
      <c r="F396" s="51">
        <v>0</v>
      </c>
      <c r="G396" s="50" t="s">
        <v>257</v>
      </c>
      <c r="H396" s="50" t="s">
        <v>1065</v>
      </c>
      <c r="I396" s="49" t="s">
        <v>1233</v>
      </c>
    </row>
    <row r="397" spans="1:9" ht="18" x14ac:dyDescent="0.25">
      <c r="A397" s="50" t="s">
        <v>28</v>
      </c>
      <c r="B397" s="50" t="s">
        <v>1263</v>
      </c>
      <c r="C397" s="51">
        <v>18.34</v>
      </c>
      <c r="D397" s="83">
        <f t="shared" si="6"/>
        <v>4</v>
      </c>
      <c r="E397" s="51">
        <v>4</v>
      </c>
      <c r="F397" s="51">
        <v>1</v>
      </c>
      <c r="G397" s="50" t="s">
        <v>257</v>
      </c>
      <c r="H397" s="50" t="s">
        <v>1065</v>
      </c>
      <c r="I397" s="49" t="s">
        <v>353</v>
      </c>
    </row>
    <row r="398" spans="1:9" ht="18" x14ac:dyDescent="0.25">
      <c r="A398" s="50" t="s">
        <v>28</v>
      </c>
      <c r="B398" s="50" t="s">
        <v>1277</v>
      </c>
      <c r="C398" s="51">
        <v>5.83</v>
      </c>
      <c r="D398" s="83">
        <f t="shared" si="6"/>
        <v>4</v>
      </c>
      <c r="E398" s="51">
        <v>4</v>
      </c>
      <c r="F398" s="51">
        <v>1</v>
      </c>
      <c r="G398" s="50" t="s">
        <v>233</v>
      </c>
      <c r="H398" s="50" t="s">
        <v>1065</v>
      </c>
      <c r="I398" s="49" t="s">
        <v>786</v>
      </c>
    </row>
    <row r="399" spans="1:9" ht="18" x14ac:dyDescent="0.25">
      <c r="A399" s="50" t="s">
        <v>28</v>
      </c>
      <c r="B399" s="50" t="s">
        <v>1307</v>
      </c>
      <c r="C399" s="51">
        <v>75</v>
      </c>
      <c r="D399" s="83">
        <f t="shared" si="6"/>
        <v>4</v>
      </c>
      <c r="E399" s="51">
        <v>4</v>
      </c>
      <c r="F399" s="51">
        <v>1</v>
      </c>
      <c r="G399" s="50" t="s">
        <v>257</v>
      </c>
      <c r="H399" s="50" t="s">
        <v>1065</v>
      </c>
      <c r="I399" s="49" t="s">
        <v>1356</v>
      </c>
    </row>
    <row r="400" spans="1:9" ht="18" x14ac:dyDescent="0.25">
      <c r="A400" s="50" t="s">
        <v>30</v>
      </c>
      <c r="B400" s="50" t="s">
        <v>714</v>
      </c>
      <c r="C400" s="51">
        <v>0</v>
      </c>
      <c r="D400" s="83">
        <f t="shared" si="6"/>
        <v>4</v>
      </c>
      <c r="E400" s="51">
        <v>0</v>
      </c>
      <c r="F400" s="51">
        <v>0</v>
      </c>
      <c r="G400" s="50" t="s">
        <v>217</v>
      </c>
      <c r="H400" s="50" t="s">
        <v>705</v>
      </c>
      <c r="I400" s="49" t="s">
        <v>771</v>
      </c>
    </row>
    <row r="401" spans="1:9" ht="18" x14ac:dyDescent="0.25">
      <c r="A401" s="50" t="s">
        <v>30</v>
      </c>
      <c r="B401" s="50" t="s">
        <v>1035</v>
      </c>
      <c r="C401" s="51">
        <v>174.92</v>
      </c>
      <c r="D401" s="83">
        <f t="shared" si="6"/>
        <v>3</v>
      </c>
      <c r="E401" s="51">
        <v>1</v>
      </c>
      <c r="F401" s="51">
        <v>2</v>
      </c>
      <c r="G401" s="50" t="s">
        <v>233</v>
      </c>
      <c r="H401" s="50" t="s">
        <v>1007</v>
      </c>
      <c r="I401" s="50" t="s">
        <v>239</v>
      </c>
    </row>
    <row r="402" spans="1:9" ht="18" x14ac:dyDescent="0.25">
      <c r="A402" s="50" t="s">
        <v>32</v>
      </c>
      <c r="B402" s="50" t="s">
        <v>443</v>
      </c>
      <c r="C402" s="51">
        <v>9884.01</v>
      </c>
      <c r="D402" s="83">
        <f t="shared" si="6"/>
        <v>1</v>
      </c>
      <c r="E402" s="51">
        <v>1</v>
      </c>
      <c r="F402" s="51">
        <v>2</v>
      </c>
      <c r="G402" s="50" t="s">
        <v>233</v>
      </c>
      <c r="H402" s="50" t="s">
        <v>219</v>
      </c>
      <c r="I402" s="49" t="s">
        <v>906</v>
      </c>
    </row>
    <row r="403" spans="1:9" ht="18" x14ac:dyDescent="0.25">
      <c r="A403" s="50" t="s">
        <v>32</v>
      </c>
      <c r="B403" s="50" t="s">
        <v>772</v>
      </c>
      <c r="C403" s="51">
        <v>0</v>
      </c>
      <c r="D403" s="83">
        <f t="shared" si="6"/>
        <v>4</v>
      </c>
      <c r="E403" s="51">
        <v>0</v>
      </c>
      <c r="F403" s="51">
        <v>1</v>
      </c>
      <c r="G403" s="50" t="s">
        <v>217</v>
      </c>
      <c r="H403" s="50" t="s">
        <v>705</v>
      </c>
      <c r="I403" s="49" t="s">
        <v>430</v>
      </c>
    </row>
    <row r="404" spans="1:9" ht="18" x14ac:dyDescent="0.25">
      <c r="A404" s="50" t="s">
        <v>32</v>
      </c>
      <c r="B404" s="50" t="s">
        <v>889</v>
      </c>
      <c r="C404" s="51">
        <v>7.77</v>
      </c>
      <c r="D404" s="83">
        <f t="shared" si="6"/>
        <v>4</v>
      </c>
      <c r="E404" s="51">
        <v>4</v>
      </c>
      <c r="F404" s="51">
        <v>1</v>
      </c>
      <c r="G404" s="50" t="s">
        <v>217</v>
      </c>
      <c r="H404" s="50" t="s">
        <v>705</v>
      </c>
      <c r="I404" s="50" t="s">
        <v>1368</v>
      </c>
    </row>
    <row r="405" spans="1:9" ht="18" x14ac:dyDescent="0.25">
      <c r="A405" s="50" t="s">
        <v>32</v>
      </c>
      <c r="B405" s="50" t="s">
        <v>1472</v>
      </c>
      <c r="C405" s="51">
        <v>24.03</v>
      </c>
      <c r="D405" s="83">
        <f t="shared" si="6"/>
        <v>4</v>
      </c>
      <c r="E405" s="51">
        <v>4</v>
      </c>
      <c r="F405" s="51">
        <v>1</v>
      </c>
      <c r="G405" s="50" t="s">
        <v>233</v>
      </c>
      <c r="H405" s="50" t="s">
        <v>1065</v>
      </c>
      <c r="I405" s="49" t="s">
        <v>1072</v>
      </c>
    </row>
    <row r="406" spans="1:9" ht="18" x14ac:dyDescent="0.25">
      <c r="A406" s="50" t="s">
        <v>34</v>
      </c>
      <c r="B406" s="50" t="s">
        <v>282</v>
      </c>
      <c r="C406" s="51">
        <v>6057.14</v>
      </c>
      <c r="D406" s="83">
        <f t="shared" si="6"/>
        <v>1</v>
      </c>
      <c r="E406" s="51">
        <v>1</v>
      </c>
      <c r="F406" s="51">
        <v>1</v>
      </c>
      <c r="G406" s="50" t="s">
        <v>217</v>
      </c>
      <c r="H406" s="50" t="s">
        <v>219</v>
      </c>
      <c r="I406" s="50" t="s">
        <v>237</v>
      </c>
    </row>
    <row r="407" spans="1:9" ht="18" x14ac:dyDescent="0.25">
      <c r="A407" s="50" t="s">
        <v>34</v>
      </c>
      <c r="B407" s="50" t="s">
        <v>901</v>
      </c>
      <c r="C407" s="51">
        <v>3.73</v>
      </c>
      <c r="D407" s="83">
        <f t="shared" si="6"/>
        <v>4</v>
      </c>
      <c r="E407" s="51">
        <v>0</v>
      </c>
      <c r="F407" s="51">
        <v>1</v>
      </c>
      <c r="G407" s="50" t="s">
        <v>217</v>
      </c>
      <c r="H407" s="50" t="s">
        <v>705</v>
      </c>
      <c r="I407" s="49" t="s">
        <v>361</v>
      </c>
    </row>
    <row r="408" spans="1:9" ht="18" x14ac:dyDescent="0.25">
      <c r="A408" s="50" t="s">
        <v>34</v>
      </c>
      <c r="B408" s="50" t="s">
        <v>1362</v>
      </c>
      <c r="C408" s="51">
        <v>22.19</v>
      </c>
      <c r="D408" s="83">
        <f t="shared" si="6"/>
        <v>4</v>
      </c>
      <c r="E408" s="51">
        <v>4</v>
      </c>
      <c r="F408" s="51">
        <v>1</v>
      </c>
      <c r="G408" s="50" t="s">
        <v>217</v>
      </c>
      <c r="H408" s="50" t="s">
        <v>1065</v>
      </c>
      <c r="I408" s="49" t="s">
        <v>688</v>
      </c>
    </row>
    <row r="409" spans="1:9" ht="18" x14ac:dyDescent="0.25">
      <c r="A409" s="50" t="s">
        <v>36</v>
      </c>
      <c r="B409" s="50" t="s">
        <v>431</v>
      </c>
      <c r="C409" s="51">
        <v>820.11</v>
      </c>
      <c r="D409" s="83">
        <f t="shared" si="6"/>
        <v>1</v>
      </c>
      <c r="E409" s="51">
        <v>0</v>
      </c>
      <c r="F409" s="51">
        <v>0</v>
      </c>
      <c r="G409" s="50" t="s">
        <v>217</v>
      </c>
      <c r="H409" s="50" t="s">
        <v>219</v>
      </c>
      <c r="I409" s="49" t="s">
        <v>1276</v>
      </c>
    </row>
    <row r="410" spans="1:9" ht="18" x14ac:dyDescent="0.25">
      <c r="A410" s="50" t="s">
        <v>36</v>
      </c>
      <c r="B410" s="50" t="s">
        <v>826</v>
      </c>
      <c r="C410" s="51">
        <v>360.34</v>
      </c>
      <c r="D410" s="83">
        <f t="shared" si="6"/>
        <v>4</v>
      </c>
      <c r="E410" s="51">
        <v>0</v>
      </c>
      <c r="F410" s="51">
        <v>0</v>
      </c>
      <c r="G410" s="50" t="s">
        <v>217</v>
      </c>
      <c r="H410" s="50" t="s">
        <v>705</v>
      </c>
      <c r="I410" s="49" t="s">
        <v>501</v>
      </c>
    </row>
    <row r="411" spans="1:9" ht="18" x14ac:dyDescent="0.25">
      <c r="A411" s="50" t="s">
        <v>36</v>
      </c>
      <c r="B411" s="50" t="s">
        <v>1036</v>
      </c>
      <c r="C411" s="51">
        <v>128.65</v>
      </c>
      <c r="D411" s="83">
        <f t="shared" si="6"/>
        <v>3</v>
      </c>
      <c r="E411" s="51">
        <v>1</v>
      </c>
      <c r="F411" s="51">
        <v>2</v>
      </c>
      <c r="G411" s="50" t="s">
        <v>233</v>
      </c>
      <c r="H411" s="50" t="s">
        <v>1007</v>
      </c>
      <c r="I411" s="49" t="s">
        <v>295</v>
      </c>
    </row>
    <row r="412" spans="1:9" ht="18" x14ac:dyDescent="0.25">
      <c r="A412" s="50" t="s">
        <v>38</v>
      </c>
      <c r="B412" s="50" t="s">
        <v>246</v>
      </c>
      <c r="C412" s="51">
        <v>2866.82</v>
      </c>
      <c r="D412" s="83">
        <f t="shared" si="6"/>
        <v>1</v>
      </c>
      <c r="E412" s="51">
        <v>2</v>
      </c>
      <c r="F412" s="51">
        <v>2</v>
      </c>
      <c r="G412" s="50" t="s">
        <v>217</v>
      </c>
      <c r="H412" s="50" t="s">
        <v>219</v>
      </c>
      <c r="I412" s="49" t="s">
        <v>373</v>
      </c>
    </row>
    <row r="413" spans="1:9" ht="18" x14ac:dyDescent="0.25">
      <c r="A413" s="50" t="s">
        <v>38</v>
      </c>
      <c r="B413" s="50" t="s">
        <v>877</v>
      </c>
      <c r="C413" s="51">
        <v>25.98</v>
      </c>
      <c r="D413" s="83">
        <f t="shared" si="6"/>
        <v>4</v>
      </c>
      <c r="E413" s="51">
        <v>4</v>
      </c>
      <c r="F413" s="51">
        <v>2</v>
      </c>
      <c r="G413" s="50" t="s">
        <v>217</v>
      </c>
      <c r="H413" s="50" t="s">
        <v>705</v>
      </c>
      <c r="I413" s="49" t="s">
        <v>816</v>
      </c>
    </row>
    <row r="414" spans="1:9" ht="18" x14ac:dyDescent="0.25">
      <c r="A414" s="50" t="s">
        <v>38</v>
      </c>
      <c r="B414" s="50" t="s">
        <v>1473</v>
      </c>
      <c r="C414" s="51">
        <v>17.899999999999999</v>
      </c>
      <c r="D414" s="83">
        <f t="shared" si="6"/>
        <v>4</v>
      </c>
      <c r="E414" s="51">
        <v>2</v>
      </c>
      <c r="F414" s="51">
        <v>2</v>
      </c>
      <c r="G414" s="50" t="s">
        <v>217</v>
      </c>
      <c r="H414" s="50" t="s">
        <v>705</v>
      </c>
      <c r="I414" s="49" t="s">
        <v>1030</v>
      </c>
    </row>
    <row r="415" spans="1:9" ht="18" x14ac:dyDescent="0.25">
      <c r="A415" s="50" t="s">
        <v>38</v>
      </c>
      <c r="B415" s="50" t="s">
        <v>1023</v>
      </c>
      <c r="C415" s="51">
        <v>64.33</v>
      </c>
      <c r="D415" s="83">
        <f t="shared" si="6"/>
        <v>3</v>
      </c>
      <c r="E415" s="51">
        <v>4</v>
      </c>
      <c r="F415" s="51">
        <v>2</v>
      </c>
      <c r="G415" s="50" t="s">
        <v>217</v>
      </c>
      <c r="H415" s="50" t="s">
        <v>1007</v>
      </c>
      <c r="I415" s="49" t="s">
        <v>466</v>
      </c>
    </row>
    <row r="416" spans="1:9" ht="18" x14ac:dyDescent="0.25">
      <c r="A416" s="50" t="s">
        <v>38</v>
      </c>
      <c r="B416" s="50" t="s">
        <v>1037</v>
      </c>
      <c r="C416" s="51">
        <v>615.44000000000005</v>
      </c>
      <c r="D416" s="83">
        <f t="shared" si="6"/>
        <v>3</v>
      </c>
      <c r="E416" s="51">
        <v>1</v>
      </c>
      <c r="F416" s="51">
        <v>2</v>
      </c>
      <c r="G416" s="50" t="s">
        <v>233</v>
      </c>
      <c r="H416" s="50" t="s">
        <v>1007</v>
      </c>
      <c r="I416" s="49" t="s">
        <v>322</v>
      </c>
    </row>
    <row r="417" spans="1:9" ht="18" x14ac:dyDescent="0.25">
      <c r="A417" s="50" t="s">
        <v>40</v>
      </c>
      <c r="B417" s="50" t="s">
        <v>444</v>
      </c>
      <c r="C417" s="51">
        <v>989.78</v>
      </c>
      <c r="D417" s="83">
        <f t="shared" si="6"/>
        <v>1</v>
      </c>
      <c r="E417" s="51">
        <v>1</v>
      </c>
      <c r="F417" s="51">
        <v>2</v>
      </c>
      <c r="G417" s="52" t="s">
        <v>233</v>
      </c>
      <c r="H417" s="52" t="s">
        <v>219</v>
      </c>
      <c r="I417" s="52" t="s">
        <v>717</v>
      </c>
    </row>
    <row r="418" spans="1:9" ht="18" x14ac:dyDescent="0.25">
      <c r="A418" s="50" t="s">
        <v>40</v>
      </c>
      <c r="B418" s="50" t="s">
        <v>300</v>
      </c>
      <c r="C418" s="51">
        <v>665.63</v>
      </c>
      <c r="D418" s="83">
        <f t="shared" si="6"/>
        <v>1</v>
      </c>
      <c r="E418" s="51">
        <v>2</v>
      </c>
      <c r="F418" s="51">
        <v>1</v>
      </c>
      <c r="G418" s="52" t="s">
        <v>217</v>
      </c>
      <c r="H418" s="52" t="s">
        <v>219</v>
      </c>
      <c r="I418" s="52" t="s">
        <v>1259</v>
      </c>
    </row>
    <row r="419" spans="1:9" ht="18" x14ac:dyDescent="0.25">
      <c r="A419" s="50" t="s">
        <v>40</v>
      </c>
      <c r="B419" s="50" t="s">
        <v>356</v>
      </c>
      <c r="C419" s="51">
        <v>8.4700000000000006</v>
      </c>
      <c r="D419" s="83">
        <f t="shared" si="6"/>
        <v>1</v>
      </c>
      <c r="E419" s="51">
        <v>4</v>
      </c>
      <c r="F419" s="51">
        <v>1</v>
      </c>
      <c r="G419" s="50" t="s">
        <v>217</v>
      </c>
      <c r="H419" s="50" t="s">
        <v>219</v>
      </c>
      <c r="I419" s="49" t="s">
        <v>1266</v>
      </c>
    </row>
    <row r="420" spans="1:9" ht="18" x14ac:dyDescent="0.25">
      <c r="A420" s="50" t="s">
        <v>40</v>
      </c>
      <c r="B420" s="50" t="s">
        <v>486</v>
      </c>
      <c r="C420" s="51">
        <v>41.82</v>
      </c>
      <c r="D420" s="83">
        <f t="shared" si="6"/>
        <v>1</v>
      </c>
      <c r="E420" s="51">
        <v>4</v>
      </c>
      <c r="F420" s="51">
        <v>1</v>
      </c>
      <c r="G420" s="50" t="s">
        <v>217</v>
      </c>
      <c r="H420" s="50" t="s">
        <v>219</v>
      </c>
      <c r="I420" s="49" t="s">
        <v>923</v>
      </c>
    </row>
    <row r="421" spans="1:9" ht="18" x14ac:dyDescent="0.25">
      <c r="A421" s="50" t="s">
        <v>40</v>
      </c>
      <c r="B421" s="50" t="s">
        <v>502</v>
      </c>
      <c r="C421" s="51">
        <v>8.1999999999999993</v>
      </c>
      <c r="D421" s="83">
        <f t="shared" si="6"/>
        <v>1</v>
      </c>
      <c r="E421" s="51">
        <v>1</v>
      </c>
      <c r="F421" s="51">
        <v>1</v>
      </c>
      <c r="G421" s="50" t="s">
        <v>217</v>
      </c>
      <c r="H421" s="50" t="s">
        <v>219</v>
      </c>
      <c r="I421" s="49" t="s">
        <v>1361</v>
      </c>
    </row>
    <row r="422" spans="1:9" ht="18" x14ac:dyDescent="0.25">
      <c r="A422" s="50" t="s">
        <v>40</v>
      </c>
      <c r="B422" s="50" t="s">
        <v>504</v>
      </c>
      <c r="C422" s="51">
        <v>67.180000000000007</v>
      </c>
      <c r="D422" s="83">
        <f t="shared" si="6"/>
        <v>1</v>
      </c>
      <c r="E422" s="51">
        <v>4</v>
      </c>
      <c r="F422" s="51">
        <v>1</v>
      </c>
      <c r="G422" s="50" t="s">
        <v>217</v>
      </c>
      <c r="H422" s="50" t="s">
        <v>219</v>
      </c>
      <c r="I422" s="49" t="s">
        <v>825</v>
      </c>
    </row>
    <row r="423" spans="1:9" ht="18" x14ac:dyDescent="0.25">
      <c r="A423" s="50" t="s">
        <v>40</v>
      </c>
      <c r="B423" s="50" t="s">
        <v>584</v>
      </c>
      <c r="C423" s="51">
        <v>138.13999999999999</v>
      </c>
      <c r="D423" s="83">
        <f t="shared" si="6"/>
        <v>1</v>
      </c>
      <c r="E423" s="51">
        <v>4</v>
      </c>
      <c r="F423" s="51">
        <v>1</v>
      </c>
      <c r="G423" s="50" t="s">
        <v>217</v>
      </c>
      <c r="H423" s="50" t="s">
        <v>219</v>
      </c>
      <c r="I423" s="49" t="s">
        <v>437</v>
      </c>
    </row>
    <row r="424" spans="1:9" ht="18" x14ac:dyDescent="0.25">
      <c r="A424" s="50" t="s">
        <v>40</v>
      </c>
      <c r="B424" s="50" t="s">
        <v>679</v>
      </c>
      <c r="C424" s="51">
        <v>222.32</v>
      </c>
      <c r="D424" s="83">
        <f t="shared" si="6"/>
        <v>3</v>
      </c>
      <c r="E424" s="51">
        <v>4</v>
      </c>
      <c r="F424" s="51">
        <v>1</v>
      </c>
      <c r="G424" s="50" t="s">
        <v>217</v>
      </c>
      <c r="H424" s="50" t="s">
        <v>647</v>
      </c>
      <c r="I424" s="49" t="s">
        <v>606</v>
      </c>
    </row>
    <row r="425" spans="1:9" ht="18" x14ac:dyDescent="0.25">
      <c r="A425" s="50" t="s">
        <v>40</v>
      </c>
      <c r="B425" s="50" t="s">
        <v>899</v>
      </c>
      <c r="C425" s="51">
        <v>21.76</v>
      </c>
      <c r="D425" s="83">
        <f t="shared" si="6"/>
        <v>4</v>
      </c>
      <c r="E425" s="51">
        <v>0</v>
      </c>
      <c r="F425" s="51">
        <v>1</v>
      </c>
      <c r="G425" s="50" t="s">
        <v>217</v>
      </c>
      <c r="H425" s="50" t="s">
        <v>705</v>
      </c>
      <c r="I425" s="49" t="s">
        <v>1066</v>
      </c>
    </row>
    <row r="426" spans="1:9" ht="18" x14ac:dyDescent="0.25">
      <c r="A426" s="50" t="s">
        <v>40</v>
      </c>
      <c r="B426" s="50" t="s">
        <v>903</v>
      </c>
      <c r="C426" s="51">
        <v>40.68</v>
      </c>
      <c r="D426" s="83">
        <f t="shared" si="6"/>
        <v>4</v>
      </c>
      <c r="E426" s="51">
        <v>0</v>
      </c>
      <c r="F426" s="51">
        <v>1</v>
      </c>
      <c r="G426" s="50" t="s">
        <v>217</v>
      </c>
      <c r="H426" s="50" t="s">
        <v>705</v>
      </c>
      <c r="I426" s="49" t="s">
        <v>857</v>
      </c>
    </row>
    <row r="427" spans="1:9" ht="18" x14ac:dyDescent="0.25">
      <c r="A427" s="50" t="s">
        <v>40</v>
      </c>
      <c r="B427" s="50" t="s">
        <v>448</v>
      </c>
      <c r="C427" s="51">
        <v>103.25</v>
      </c>
      <c r="D427" s="83">
        <f t="shared" si="6"/>
        <v>1</v>
      </c>
      <c r="E427" s="51">
        <v>4</v>
      </c>
      <c r="F427" s="51">
        <v>1</v>
      </c>
      <c r="G427" s="50" t="s">
        <v>217</v>
      </c>
      <c r="H427" s="50" t="s">
        <v>219</v>
      </c>
      <c r="I427" s="49" t="s">
        <v>1003</v>
      </c>
    </row>
    <row r="428" spans="1:9" ht="18" x14ac:dyDescent="0.25">
      <c r="A428" s="50" t="s">
        <v>42</v>
      </c>
      <c r="B428" s="50" t="s">
        <v>270</v>
      </c>
      <c r="C428" s="51">
        <v>3179.3</v>
      </c>
      <c r="D428" s="83">
        <f t="shared" si="6"/>
        <v>1</v>
      </c>
      <c r="E428" s="51">
        <v>4</v>
      </c>
      <c r="F428" s="51">
        <v>1</v>
      </c>
      <c r="G428" s="50" t="s">
        <v>217</v>
      </c>
      <c r="H428" s="50" t="s">
        <v>219</v>
      </c>
      <c r="I428" s="49" t="s">
        <v>773</v>
      </c>
    </row>
    <row r="429" spans="1:9" ht="18" x14ac:dyDescent="0.25">
      <c r="A429" s="50" t="s">
        <v>42</v>
      </c>
      <c r="B429" s="50" t="s">
        <v>867</v>
      </c>
      <c r="C429" s="51">
        <v>2618.61</v>
      </c>
      <c r="D429" s="83">
        <f t="shared" si="6"/>
        <v>4</v>
      </c>
      <c r="E429" s="51">
        <v>2</v>
      </c>
      <c r="F429" s="51">
        <v>1</v>
      </c>
      <c r="G429" s="50" t="s">
        <v>217</v>
      </c>
      <c r="H429" s="50" t="s">
        <v>705</v>
      </c>
      <c r="I429" s="49" t="s">
        <v>457</v>
      </c>
    </row>
    <row r="430" spans="1:9" ht="18" x14ac:dyDescent="0.25">
      <c r="A430" s="50" t="s">
        <v>42</v>
      </c>
      <c r="B430" s="50" t="s">
        <v>944</v>
      </c>
      <c r="C430" s="51">
        <v>9279.44</v>
      </c>
      <c r="D430" s="83">
        <f t="shared" si="6"/>
        <v>4</v>
      </c>
      <c r="E430" s="51">
        <v>4</v>
      </c>
      <c r="F430" s="51">
        <v>4</v>
      </c>
      <c r="G430" s="50" t="s">
        <v>257</v>
      </c>
      <c r="H430" s="50" t="s">
        <v>705</v>
      </c>
      <c r="I430" s="49" t="s">
        <v>911</v>
      </c>
    </row>
    <row r="431" spans="1:9" ht="18" x14ac:dyDescent="0.25">
      <c r="A431" s="50" t="s">
        <v>44</v>
      </c>
      <c r="B431" s="50" t="s">
        <v>292</v>
      </c>
      <c r="C431" s="51">
        <v>1908.81</v>
      </c>
      <c r="D431" s="83">
        <f t="shared" si="6"/>
        <v>1</v>
      </c>
      <c r="E431" s="51">
        <v>4</v>
      </c>
      <c r="F431" s="51">
        <v>2</v>
      </c>
      <c r="G431" s="50" t="s">
        <v>217</v>
      </c>
      <c r="H431" s="50" t="s">
        <v>219</v>
      </c>
      <c r="I431" s="49" t="s">
        <v>827</v>
      </c>
    </row>
    <row r="432" spans="1:9" ht="18" x14ac:dyDescent="0.25">
      <c r="A432" s="50" t="s">
        <v>44</v>
      </c>
      <c r="B432" s="50" t="s">
        <v>314</v>
      </c>
      <c r="C432" s="51">
        <v>1700.61</v>
      </c>
      <c r="D432" s="83">
        <f t="shared" si="6"/>
        <v>1</v>
      </c>
      <c r="E432" s="51">
        <v>4</v>
      </c>
      <c r="F432" s="51">
        <v>1</v>
      </c>
      <c r="G432" s="50" t="s">
        <v>217</v>
      </c>
      <c r="H432" s="50" t="s">
        <v>219</v>
      </c>
      <c r="I432" s="49" t="s">
        <v>650</v>
      </c>
    </row>
    <row r="433" spans="1:9" ht="18" x14ac:dyDescent="0.25">
      <c r="A433" s="50" t="s">
        <v>44</v>
      </c>
      <c r="B433" s="50" t="s">
        <v>785</v>
      </c>
      <c r="C433" s="51">
        <v>363.25</v>
      </c>
      <c r="D433" s="83">
        <f t="shared" si="6"/>
        <v>4</v>
      </c>
      <c r="E433" s="51">
        <v>0</v>
      </c>
      <c r="F433" s="51">
        <v>1</v>
      </c>
      <c r="G433" s="50" t="s">
        <v>217</v>
      </c>
      <c r="H433" s="50" t="s">
        <v>705</v>
      </c>
      <c r="I433" s="49" t="s">
        <v>546</v>
      </c>
    </row>
    <row r="434" spans="1:9" ht="18" x14ac:dyDescent="0.25">
      <c r="A434" s="50" t="s">
        <v>44</v>
      </c>
      <c r="B434" s="50" t="s">
        <v>858</v>
      </c>
      <c r="C434" s="51">
        <v>0.65</v>
      </c>
      <c r="D434" s="83">
        <f t="shared" si="6"/>
        <v>4</v>
      </c>
      <c r="E434" s="51">
        <v>4</v>
      </c>
      <c r="F434" s="51">
        <v>1</v>
      </c>
      <c r="G434" s="50" t="s">
        <v>217</v>
      </c>
      <c r="H434" s="50" t="s">
        <v>705</v>
      </c>
      <c r="I434" s="50" t="s">
        <v>224</v>
      </c>
    </row>
    <row r="435" spans="1:9" ht="18" x14ac:dyDescent="0.25">
      <c r="A435" s="50" t="s">
        <v>44</v>
      </c>
      <c r="B435" s="50" t="s">
        <v>1078</v>
      </c>
      <c r="C435" s="51">
        <v>16.12</v>
      </c>
      <c r="D435" s="83">
        <f t="shared" si="6"/>
        <v>4</v>
      </c>
      <c r="E435" s="51">
        <v>4</v>
      </c>
      <c r="F435" s="51">
        <v>1</v>
      </c>
      <c r="G435" s="50" t="s">
        <v>233</v>
      </c>
      <c r="H435" s="50" t="s">
        <v>1065</v>
      </c>
      <c r="I435" s="49" t="s">
        <v>1018</v>
      </c>
    </row>
    <row r="436" spans="1:9" ht="18" x14ac:dyDescent="0.25">
      <c r="A436" s="50" t="s">
        <v>44</v>
      </c>
      <c r="B436" s="50" t="s">
        <v>1116</v>
      </c>
      <c r="C436" s="51">
        <v>2.4300000000000002</v>
      </c>
      <c r="D436" s="83">
        <f t="shared" si="6"/>
        <v>4</v>
      </c>
      <c r="E436" s="51">
        <v>4</v>
      </c>
      <c r="F436" s="51">
        <v>1</v>
      </c>
      <c r="G436" s="50" t="s">
        <v>233</v>
      </c>
      <c r="H436" s="50" t="s">
        <v>1065</v>
      </c>
      <c r="I436" s="49" t="s">
        <v>253</v>
      </c>
    </row>
    <row r="437" spans="1:9" ht="18" x14ac:dyDescent="0.25">
      <c r="A437" s="50" t="s">
        <v>44</v>
      </c>
      <c r="B437" s="50" t="s">
        <v>1126</v>
      </c>
      <c r="C437" s="51">
        <v>60.02</v>
      </c>
      <c r="D437" s="83">
        <f t="shared" si="6"/>
        <v>4</v>
      </c>
      <c r="E437" s="51">
        <v>4</v>
      </c>
      <c r="F437" s="51">
        <v>1</v>
      </c>
      <c r="G437" s="50" t="s">
        <v>233</v>
      </c>
      <c r="H437" s="50" t="s">
        <v>1065</v>
      </c>
      <c r="I437" s="49" t="s">
        <v>327</v>
      </c>
    </row>
    <row r="438" spans="1:9" ht="18" x14ac:dyDescent="0.25">
      <c r="A438" s="50" t="s">
        <v>44</v>
      </c>
      <c r="B438" s="50" t="s">
        <v>1314</v>
      </c>
      <c r="C438" s="51">
        <v>549.80999999999995</v>
      </c>
      <c r="D438" s="83">
        <f t="shared" si="6"/>
        <v>4</v>
      </c>
      <c r="E438" s="51">
        <v>4</v>
      </c>
      <c r="F438" s="51">
        <v>1</v>
      </c>
      <c r="G438" s="50" t="s">
        <v>233</v>
      </c>
      <c r="H438" s="50" t="s">
        <v>1065</v>
      </c>
      <c r="I438" s="49" t="s">
        <v>259</v>
      </c>
    </row>
    <row r="439" spans="1:9" ht="18" x14ac:dyDescent="0.25">
      <c r="A439" s="50" t="s">
        <v>44</v>
      </c>
      <c r="B439" s="50" t="s">
        <v>564</v>
      </c>
      <c r="C439" s="51">
        <v>18921.98</v>
      </c>
      <c r="D439" s="83">
        <f t="shared" si="6"/>
        <v>1</v>
      </c>
      <c r="E439" s="51">
        <v>4</v>
      </c>
      <c r="F439" s="51">
        <v>2</v>
      </c>
      <c r="G439" s="50" t="s">
        <v>257</v>
      </c>
      <c r="H439" s="50" t="s">
        <v>219</v>
      </c>
      <c r="I439" s="49" t="s">
        <v>375</v>
      </c>
    </row>
    <row r="440" spans="1:9" ht="18" x14ac:dyDescent="0.25">
      <c r="A440" s="50" t="s">
        <v>44</v>
      </c>
      <c r="B440" s="50" t="s">
        <v>957</v>
      </c>
      <c r="C440" s="51">
        <v>4642.45</v>
      </c>
      <c r="D440" s="83">
        <f t="shared" si="6"/>
        <v>4</v>
      </c>
      <c r="E440" s="51">
        <v>4</v>
      </c>
      <c r="F440" s="51">
        <v>4</v>
      </c>
      <c r="G440" s="50" t="s">
        <v>257</v>
      </c>
      <c r="H440" s="50" t="s">
        <v>705</v>
      </c>
      <c r="I440" s="49" t="s">
        <v>334</v>
      </c>
    </row>
    <row r="441" spans="1:9" ht="18" x14ac:dyDescent="0.25">
      <c r="A441" s="50" t="s">
        <v>44</v>
      </c>
      <c r="B441" s="50" t="s">
        <v>737</v>
      </c>
      <c r="C441" s="51">
        <v>6316.73</v>
      </c>
      <c r="D441" s="83">
        <f t="shared" si="6"/>
        <v>4</v>
      </c>
      <c r="E441" s="51">
        <v>4</v>
      </c>
      <c r="F441" s="51">
        <v>2</v>
      </c>
      <c r="G441" s="52" t="s">
        <v>233</v>
      </c>
      <c r="H441" s="52" t="s">
        <v>705</v>
      </c>
      <c r="I441" s="52" t="s">
        <v>407</v>
      </c>
    </row>
    <row r="442" spans="1:9" ht="18" x14ac:dyDescent="0.25">
      <c r="A442" s="50" t="s">
        <v>44</v>
      </c>
      <c r="B442" s="50" t="s">
        <v>1009</v>
      </c>
      <c r="C442" s="51">
        <v>269.49</v>
      </c>
      <c r="D442" s="83">
        <f t="shared" si="6"/>
        <v>3</v>
      </c>
      <c r="E442" s="51">
        <v>0</v>
      </c>
      <c r="F442" s="51">
        <v>2</v>
      </c>
      <c r="G442" s="50" t="s">
        <v>233</v>
      </c>
      <c r="H442" s="50" t="s">
        <v>1007</v>
      </c>
      <c r="I442" s="49" t="s">
        <v>1196</v>
      </c>
    </row>
    <row r="443" spans="1:9" ht="18" x14ac:dyDescent="0.25">
      <c r="A443" s="50" t="s">
        <v>44</v>
      </c>
      <c r="B443" s="50" t="s">
        <v>1038</v>
      </c>
      <c r="C443" s="51">
        <v>646.97</v>
      </c>
      <c r="D443" s="83">
        <f t="shared" si="6"/>
        <v>3</v>
      </c>
      <c r="E443" s="51">
        <v>1</v>
      </c>
      <c r="F443" s="51">
        <v>2</v>
      </c>
      <c r="G443" s="50" t="s">
        <v>233</v>
      </c>
      <c r="H443" s="50" t="s">
        <v>1007</v>
      </c>
      <c r="I443" s="49" t="s">
        <v>1306</v>
      </c>
    </row>
    <row r="444" spans="1:9" ht="18" x14ac:dyDescent="0.25">
      <c r="A444" s="50" t="s">
        <v>44</v>
      </c>
      <c r="B444" s="50" t="s">
        <v>1208</v>
      </c>
      <c r="C444" s="51">
        <v>21.69</v>
      </c>
      <c r="D444" s="83">
        <f t="shared" si="6"/>
        <v>4</v>
      </c>
      <c r="E444" s="51">
        <v>4</v>
      </c>
      <c r="F444" s="51">
        <v>1</v>
      </c>
      <c r="G444" s="50" t="s">
        <v>233</v>
      </c>
      <c r="H444" s="50" t="s">
        <v>1065</v>
      </c>
      <c r="I444" s="49" t="s">
        <v>1315</v>
      </c>
    </row>
    <row r="445" spans="1:9" ht="18" x14ac:dyDescent="0.25">
      <c r="A445" s="50" t="s">
        <v>46</v>
      </c>
      <c r="B445" s="50" t="s">
        <v>508</v>
      </c>
      <c r="C445" s="51">
        <v>3096.71</v>
      </c>
      <c r="D445" s="83">
        <f t="shared" si="6"/>
        <v>1</v>
      </c>
      <c r="E445" s="51">
        <v>4</v>
      </c>
      <c r="F445" s="51">
        <v>1</v>
      </c>
      <c r="G445" s="50" t="s">
        <v>217</v>
      </c>
      <c r="H445" s="50" t="s">
        <v>219</v>
      </c>
      <c r="I445" s="49" t="s">
        <v>281</v>
      </c>
    </row>
    <row r="446" spans="1:9" ht="18" x14ac:dyDescent="0.25">
      <c r="A446" s="50" t="s">
        <v>46</v>
      </c>
      <c r="B446" s="50" t="s">
        <v>712</v>
      </c>
      <c r="C446" s="51">
        <v>3.08</v>
      </c>
      <c r="D446" s="83">
        <f t="shared" si="6"/>
        <v>4</v>
      </c>
      <c r="E446" s="51">
        <v>2</v>
      </c>
      <c r="F446" s="51">
        <v>1</v>
      </c>
      <c r="G446" s="50" t="s">
        <v>217</v>
      </c>
      <c r="H446" s="50" t="s">
        <v>705</v>
      </c>
      <c r="I446" s="49" t="s">
        <v>900</v>
      </c>
    </row>
    <row r="447" spans="1:9" ht="18" x14ac:dyDescent="0.25">
      <c r="A447" s="50" t="s">
        <v>46</v>
      </c>
      <c r="B447" s="50" t="s">
        <v>879</v>
      </c>
      <c r="C447" s="51">
        <v>3.56</v>
      </c>
      <c r="D447" s="83">
        <f t="shared" si="6"/>
        <v>4</v>
      </c>
      <c r="E447" s="51">
        <v>0</v>
      </c>
      <c r="F447" s="51">
        <v>1</v>
      </c>
      <c r="G447" s="50" t="s">
        <v>217</v>
      </c>
      <c r="H447" s="50" t="s">
        <v>705</v>
      </c>
      <c r="I447" s="49" t="s">
        <v>920</v>
      </c>
    </row>
    <row r="448" spans="1:9" ht="18" x14ac:dyDescent="0.25">
      <c r="A448" s="50" t="s">
        <v>46</v>
      </c>
      <c r="B448" s="50" t="s">
        <v>893</v>
      </c>
      <c r="C448" s="51">
        <v>96.25</v>
      </c>
      <c r="D448" s="83">
        <f t="shared" si="6"/>
        <v>4</v>
      </c>
      <c r="E448" s="51">
        <v>4</v>
      </c>
      <c r="F448" s="51">
        <v>1</v>
      </c>
      <c r="G448" s="50" t="s">
        <v>217</v>
      </c>
      <c r="H448" s="50" t="s">
        <v>705</v>
      </c>
      <c r="I448" s="49" t="s">
        <v>355</v>
      </c>
    </row>
    <row r="449" spans="1:9" ht="18" x14ac:dyDescent="0.25">
      <c r="A449" s="50" t="s">
        <v>46</v>
      </c>
      <c r="B449" s="50" t="s">
        <v>895</v>
      </c>
      <c r="C449" s="51">
        <v>3.19</v>
      </c>
      <c r="D449" s="83">
        <f t="shared" si="6"/>
        <v>4</v>
      </c>
      <c r="E449" s="51">
        <v>0</v>
      </c>
      <c r="F449" s="51">
        <v>1</v>
      </c>
      <c r="G449" s="50" t="s">
        <v>217</v>
      </c>
      <c r="H449" s="50" t="s">
        <v>705</v>
      </c>
      <c r="I449" s="49" t="s">
        <v>503</v>
      </c>
    </row>
    <row r="450" spans="1:9" ht="18" x14ac:dyDescent="0.25">
      <c r="A450" s="50" t="s">
        <v>46</v>
      </c>
      <c r="B450" s="50" t="s">
        <v>897</v>
      </c>
      <c r="C450" s="51">
        <v>5.72</v>
      </c>
      <c r="D450" s="83">
        <f t="shared" si="6"/>
        <v>4</v>
      </c>
      <c r="E450" s="51">
        <v>0</v>
      </c>
      <c r="F450" s="51">
        <v>1</v>
      </c>
      <c r="G450" s="50" t="s">
        <v>217</v>
      </c>
      <c r="H450" s="50" t="s">
        <v>705</v>
      </c>
      <c r="I450" s="49" t="s">
        <v>269</v>
      </c>
    </row>
    <row r="451" spans="1:9" ht="18" x14ac:dyDescent="0.25">
      <c r="A451" s="50" t="s">
        <v>46</v>
      </c>
      <c r="B451" s="50" t="s">
        <v>910</v>
      </c>
      <c r="C451" s="51">
        <v>10.34</v>
      </c>
      <c r="D451" s="83">
        <f t="shared" si="6"/>
        <v>4</v>
      </c>
      <c r="E451" s="51">
        <v>0</v>
      </c>
      <c r="F451" s="51">
        <v>1</v>
      </c>
      <c r="G451" s="50" t="s">
        <v>217</v>
      </c>
      <c r="H451" s="50" t="s">
        <v>705</v>
      </c>
      <c r="I451" s="49" t="s">
        <v>291</v>
      </c>
    </row>
    <row r="452" spans="1:9" ht="18" x14ac:dyDescent="0.25">
      <c r="A452" s="50" t="s">
        <v>46</v>
      </c>
      <c r="B452" s="50" t="s">
        <v>916</v>
      </c>
      <c r="C452" s="51">
        <v>0</v>
      </c>
      <c r="D452" s="83">
        <f t="shared" si="6"/>
        <v>4</v>
      </c>
      <c r="E452" s="51">
        <v>0</v>
      </c>
      <c r="F452" s="51">
        <v>1</v>
      </c>
      <c r="G452" s="50" t="s">
        <v>217</v>
      </c>
      <c r="H452" s="50" t="s">
        <v>705</v>
      </c>
      <c r="I452" s="49" t="s">
        <v>862</v>
      </c>
    </row>
    <row r="453" spans="1:9" ht="18" x14ac:dyDescent="0.25">
      <c r="A453" s="50" t="s">
        <v>46</v>
      </c>
      <c r="B453" s="50" t="s">
        <v>922</v>
      </c>
      <c r="C453" s="51">
        <v>4.5199999999999996</v>
      </c>
      <c r="D453" s="83">
        <f t="shared" si="6"/>
        <v>4</v>
      </c>
      <c r="E453" s="51">
        <v>2</v>
      </c>
      <c r="F453" s="51">
        <v>1</v>
      </c>
      <c r="G453" s="50" t="s">
        <v>217</v>
      </c>
      <c r="H453" s="50" t="s">
        <v>705</v>
      </c>
      <c r="I453" s="49" t="s">
        <v>614</v>
      </c>
    </row>
    <row r="454" spans="1:9" ht="18" x14ac:dyDescent="0.25">
      <c r="A454" s="50" t="s">
        <v>46</v>
      </c>
      <c r="B454" s="50" t="s">
        <v>931</v>
      </c>
      <c r="C454" s="51">
        <v>25.44</v>
      </c>
      <c r="D454" s="83">
        <f t="shared" ref="D454:D517" si="7">VLOOKUP(H454,$L$2:$M$13,2,FALSE)</f>
        <v>4</v>
      </c>
      <c r="E454" s="51">
        <v>0</v>
      </c>
      <c r="F454" s="51">
        <v>1</v>
      </c>
      <c r="G454" s="50" t="s">
        <v>217</v>
      </c>
      <c r="H454" s="50" t="s">
        <v>705</v>
      </c>
      <c r="I454" s="49" t="s">
        <v>874</v>
      </c>
    </row>
    <row r="455" spans="1:9" ht="18" x14ac:dyDescent="0.25">
      <c r="A455" s="50" t="s">
        <v>46</v>
      </c>
      <c r="B455" s="50" t="s">
        <v>936</v>
      </c>
      <c r="C455" s="51">
        <v>13.63</v>
      </c>
      <c r="D455" s="83">
        <f t="shared" si="7"/>
        <v>4</v>
      </c>
      <c r="E455" s="51">
        <v>4</v>
      </c>
      <c r="F455" s="51">
        <v>1</v>
      </c>
      <c r="G455" s="50" t="s">
        <v>217</v>
      </c>
      <c r="H455" s="50" t="s">
        <v>705</v>
      </c>
      <c r="I455" s="49"/>
    </row>
    <row r="456" spans="1:9" ht="18" x14ac:dyDescent="0.25">
      <c r="A456" s="50" t="s">
        <v>46</v>
      </c>
      <c r="B456" s="50" t="s">
        <v>1474</v>
      </c>
      <c r="C456" s="51">
        <v>9790.2999999999993</v>
      </c>
      <c r="D456" s="83">
        <f t="shared" si="7"/>
        <v>1</v>
      </c>
      <c r="E456" s="51">
        <v>4</v>
      </c>
      <c r="F456" s="51">
        <v>4</v>
      </c>
      <c r="G456" s="50" t="s">
        <v>257</v>
      </c>
      <c r="H456" s="50" t="s">
        <v>219</v>
      </c>
      <c r="I456" s="49"/>
    </row>
    <row r="457" spans="1:9" ht="18" x14ac:dyDescent="0.25">
      <c r="A457" s="50" t="s">
        <v>48</v>
      </c>
      <c r="B457" s="50" t="s">
        <v>223</v>
      </c>
      <c r="C457" s="51">
        <v>26321.67</v>
      </c>
      <c r="D457" s="83">
        <f t="shared" si="7"/>
        <v>1</v>
      </c>
      <c r="E457" s="51">
        <v>4</v>
      </c>
      <c r="F457" s="51">
        <v>1</v>
      </c>
      <c r="G457" s="50" t="s">
        <v>217</v>
      </c>
      <c r="H457" s="50" t="s">
        <v>219</v>
      </c>
      <c r="I457" s="49" t="s">
        <v>872</v>
      </c>
    </row>
    <row r="458" spans="1:9" ht="18" x14ac:dyDescent="0.25">
      <c r="A458" s="50" t="s">
        <v>48</v>
      </c>
      <c r="B458" s="50" t="s">
        <v>722</v>
      </c>
      <c r="C458" s="51">
        <v>11353.1</v>
      </c>
      <c r="D458" s="83">
        <f t="shared" si="7"/>
        <v>4</v>
      </c>
      <c r="E458" s="51">
        <v>4</v>
      </c>
      <c r="F458" s="51">
        <v>2</v>
      </c>
      <c r="G458" s="50" t="s">
        <v>233</v>
      </c>
      <c r="H458" s="50" t="s">
        <v>705</v>
      </c>
      <c r="I458" s="49" t="s">
        <v>977</v>
      </c>
    </row>
    <row r="459" spans="1:9" ht="18" x14ac:dyDescent="0.25">
      <c r="A459" s="50" t="s">
        <v>48</v>
      </c>
      <c r="B459" s="50" t="s">
        <v>1407</v>
      </c>
      <c r="C459" s="51">
        <v>7.82</v>
      </c>
      <c r="D459" s="83">
        <f t="shared" si="7"/>
        <v>4</v>
      </c>
      <c r="E459" s="51">
        <v>2</v>
      </c>
      <c r="F459" s="51">
        <v>1</v>
      </c>
      <c r="G459" s="50" t="s">
        <v>217</v>
      </c>
      <c r="H459" s="50" t="s">
        <v>705</v>
      </c>
      <c r="I459" s="49" t="s">
        <v>1171</v>
      </c>
    </row>
    <row r="460" spans="1:9" ht="18" x14ac:dyDescent="0.25">
      <c r="A460" s="50" t="s">
        <v>48</v>
      </c>
      <c r="B460" s="50" t="s">
        <v>1408</v>
      </c>
      <c r="C460" s="51">
        <v>0</v>
      </c>
      <c r="D460" s="83">
        <f t="shared" si="7"/>
        <v>5</v>
      </c>
      <c r="E460" s="51">
        <v>0</v>
      </c>
      <c r="F460" s="51">
        <v>0</v>
      </c>
      <c r="G460" s="50" t="s">
        <v>217</v>
      </c>
      <c r="H460" s="50" t="s">
        <v>964</v>
      </c>
      <c r="I460" s="49" t="s">
        <v>288</v>
      </c>
    </row>
    <row r="461" spans="1:9" ht="18" x14ac:dyDescent="0.25">
      <c r="A461" s="50" t="s">
        <v>48</v>
      </c>
      <c r="B461" s="50" t="s">
        <v>1083</v>
      </c>
      <c r="C461" s="51">
        <v>75.14</v>
      </c>
      <c r="D461" s="83">
        <f t="shared" si="7"/>
        <v>4</v>
      </c>
      <c r="E461" s="51">
        <v>4</v>
      </c>
      <c r="F461" s="51">
        <v>1</v>
      </c>
      <c r="G461" s="50" t="s">
        <v>233</v>
      </c>
      <c r="H461" s="50" t="s">
        <v>1065</v>
      </c>
      <c r="I461" s="50" t="s">
        <v>1180</v>
      </c>
    </row>
    <row r="462" spans="1:9" ht="18" x14ac:dyDescent="0.25">
      <c r="A462" s="50" t="s">
        <v>48</v>
      </c>
      <c r="B462" s="50" t="s">
        <v>1174</v>
      </c>
      <c r="C462" s="51">
        <v>0</v>
      </c>
      <c r="D462" s="83">
        <f t="shared" si="7"/>
        <v>4</v>
      </c>
      <c r="E462" s="51">
        <v>0</v>
      </c>
      <c r="F462" s="51">
        <v>0</v>
      </c>
      <c r="G462" s="50" t="s">
        <v>257</v>
      </c>
      <c r="H462" s="50" t="s">
        <v>1065</v>
      </c>
      <c r="I462" s="50" t="s">
        <v>1179</v>
      </c>
    </row>
    <row r="463" spans="1:9" ht="18" x14ac:dyDescent="0.25">
      <c r="A463" s="50" t="s">
        <v>48</v>
      </c>
      <c r="B463" s="50" t="s">
        <v>1176</v>
      </c>
      <c r="C463" s="51">
        <v>118.28</v>
      </c>
      <c r="D463" s="83">
        <f t="shared" si="7"/>
        <v>4</v>
      </c>
      <c r="E463" s="51">
        <v>4</v>
      </c>
      <c r="F463" s="51">
        <v>1</v>
      </c>
      <c r="G463" s="50" t="s">
        <v>233</v>
      </c>
      <c r="H463" s="50" t="s">
        <v>1065</v>
      </c>
      <c r="I463" s="50" t="s">
        <v>1093</v>
      </c>
    </row>
    <row r="464" spans="1:9" ht="18" x14ac:dyDescent="0.25">
      <c r="A464" s="50" t="s">
        <v>48</v>
      </c>
      <c r="B464" s="50" t="s">
        <v>1475</v>
      </c>
      <c r="C464" s="51">
        <v>0</v>
      </c>
      <c r="D464" s="83">
        <f t="shared" si="7"/>
        <v>4</v>
      </c>
      <c r="E464" s="51">
        <v>0</v>
      </c>
      <c r="F464" s="51">
        <v>0</v>
      </c>
      <c r="G464" s="50" t="s">
        <v>257</v>
      </c>
      <c r="H464" s="50" t="s">
        <v>1065</v>
      </c>
      <c r="I464" s="50" t="s">
        <v>741</v>
      </c>
    </row>
    <row r="465" spans="1:9" ht="18" x14ac:dyDescent="0.25">
      <c r="A465" s="50" t="s">
        <v>48</v>
      </c>
      <c r="B465" s="50" t="s">
        <v>1291</v>
      </c>
      <c r="C465" s="51">
        <v>0</v>
      </c>
      <c r="D465" s="83">
        <f t="shared" si="7"/>
        <v>4</v>
      </c>
      <c r="E465" s="51">
        <v>0</v>
      </c>
      <c r="F465" s="51">
        <v>0</v>
      </c>
      <c r="G465" s="50" t="s">
        <v>257</v>
      </c>
      <c r="H465" s="50" t="s">
        <v>1065</v>
      </c>
      <c r="I465" s="49" t="s">
        <v>377</v>
      </c>
    </row>
    <row r="466" spans="1:9" ht="18" x14ac:dyDescent="0.25">
      <c r="A466" s="50" t="s">
        <v>48</v>
      </c>
      <c r="B466" s="50" t="s">
        <v>1330</v>
      </c>
      <c r="C466" s="51">
        <v>0</v>
      </c>
      <c r="D466" s="83">
        <f t="shared" si="7"/>
        <v>4</v>
      </c>
      <c r="E466" s="51">
        <v>0</v>
      </c>
      <c r="F466" s="51">
        <v>0</v>
      </c>
      <c r="G466" s="50" t="s">
        <v>257</v>
      </c>
      <c r="H466" s="50" t="s">
        <v>1065</v>
      </c>
      <c r="I466" s="49" t="s">
        <v>618</v>
      </c>
    </row>
    <row r="467" spans="1:9" ht="18" x14ac:dyDescent="0.25">
      <c r="A467" s="50" t="s">
        <v>48</v>
      </c>
      <c r="B467" s="50" t="s">
        <v>1332</v>
      </c>
      <c r="C467" s="51">
        <v>0</v>
      </c>
      <c r="D467" s="83">
        <f t="shared" si="7"/>
        <v>4</v>
      </c>
      <c r="E467" s="51">
        <v>0</v>
      </c>
      <c r="F467" s="51">
        <v>0</v>
      </c>
      <c r="G467" s="50" t="s">
        <v>257</v>
      </c>
      <c r="H467" s="50" t="s">
        <v>1065</v>
      </c>
      <c r="I467" s="49" t="s">
        <v>571</v>
      </c>
    </row>
    <row r="468" spans="1:9" ht="18" x14ac:dyDescent="0.25">
      <c r="A468" s="50" t="s">
        <v>50</v>
      </c>
      <c r="B468" s="50" t="s">
        <v>644</v>
      </c>
      <c r="C468" s="51">
        <v>77.53</v>
      </c>
      <c r="D468" s="83">
        <f t="shared" si="7"/>
        <v>2</v>
      </c>
      <c r="E468" s="51">
        <v>0</v>
      </c>
      <c r="F468" s="51">
        <v>1</v>
      </c>
      <c r="G468" s="50" t="s">
        <v>217</v>
      </c>
      <c r="H468" s="50" t="s">
        <v>640</v>
      </c>
      <c r="I468" s="50" t="s">
        <v>338</v>
      </c>
    </row>
    <row r="469" spans="1:9" ht="18" x14ac:dyDescent="0.25">
      <c r="A469" s="50" t="s">
        <v>50</v>
      </c>
      <c r="B469" s="50" t="s">
        <v>1039</v>
      </c>
      <c r="C469" s="51">
        <v>1922.14</v>
      </c>
      <c r="D469" s="83">
        <f t="shared" si="7"/>
        <v>3</v>
      </c>
      <c r="E469" s="51">
        <v>1</v>
      </c>
      <c r="F469" s="51">
        <v>2</v>
      </c>
      <c r="G469" s="50" t="s">
        <v>233</v>
      </c>
      <c r="H469" s="50" t="s">
        <v>1007</v>
      </c>
      <c r="I469" s="49" t="s">
        <v>1010</v>
      </c>
    </row>
    <row r="470" spans="1:9" ht="18" x14ac:dyDescent="0.25">
      <c r="A470" s="50" t="s">
        <v>52</v>
      </c>
      <c r="B470" s="50" t="s">
        <v>272</v>
      </c>
      <c r="C470" s="51">
        <v>99</v>
      </c>
      <c r="D470" s="83">
        <f t="shared" si="7"/>
        <v>1</v>
      </c>
      <c r="E470" s="51">
        <v>4</v>
      </c>
      <c r="F470" s="51">
        <v>2</v>
      </c>
      <c r="G470" s="50" t="s">
        <v>217</v>
      </c>
      <c r="H470" s="50" t="s">
        <v>219</v>
      </c>
      <c r="I470" s="49" t="s">
        <v>884</v>
      </c>
    </row>
    <row r="471" spans="1:9" ht="18" x14ac:dyDescent="0.25">
      <c r="A471" s="50" t="s">
        <v>52</v>
      </c>
      <c r="B471" s="50" t="s">
        <v>599</v>
      </c>
      <c r="C471" s="51">
        <v>897.81</v>
      </c>
      <c r="D471" s="83">
        <f t="shared" si="7"/>
        <v>2</v>
      </c>
      <c r="E471" s="51">
        <v>4</v>
      </c>
      <c r="F471" s="51">
        <v>2</v>
      </c>
      <c r="G471" s="50" t="s">
        <v>217</v>
      </c>
      <c r="H471" s="50" t="s">
        <v>592</v>
      </c>
      <c r="I471" s="49" t="s">
        <v>271</v>
      </c>
    </row>
    <row r="472" spans="1:9" ht="18" x14ac:dyDescent="0.25">
      <c r="A472" s="50" t="s">
        <v>52</v>
      </c>
      <c r="B472" s="50" t="s">
        <v>669</v>
      </c>
      <c r="C472" s="51">
        <v>29.11</v>
      </c>
      <c r="D472" s="83">
        <f t="shared" si="7"/>
        <v>3</v>
      </c>
      <c r="E472" s="51">
        <v>4</v>
      </c>
      <c r="F472" s="51">
        <v>2</v>
      </c>
      <c r="G472" s="50" t="s">
        <v>217</v>
      </c>
      <c r="H472" s="50" t="s">
        <v>647</v>
      </c>
      <c r="I472" s="49" t="s">
        <v>334</v>
      </c>
    </row>
    <row r="473" spans="1:9" ht="18" x14ac:dyDescent="0.25">
      <c r="A473" s="50" t="s">
        <v>52</v>
      </c>
      <c r="B473" s="50" t="s">
        <v>865</v>
      </c>
      <c r="C473" s="51">
        <v>8.36</v>
      </c>
      <c r="D473" s="83">
        <f t="shared" si="7"/>
        <v>4</v>
      </c>
      <c r="E473" s="51">
        <v>4</v>
      </c>
      <c r="F473" s="51">
        <v>2</v>
      </c>
      <c r="G473" s="50" t="s">
        <v>217</v>
      </c>
      <c r="H473" s="50" t="s">
        <v>705</v>
      </c>
      <c r="I473" s="49" t="s">
        <v>602</v>
      </c>
    </row>
    <row r="474" spans="1:9" ht="18" x14ac:dyDescent="0.25">
      <c r="A474" s="50" t="s">
        <v>52</v>
      </c>
      <c r="B474" s="50" t="s">
        <v>1476</v>
      </c>
      <c r="C474" s="51">
        <v>864.61</v>
      </c>
      <c r="D474" s="83">
        <f t="shared" si="7"/>
        <v>1</v>
      </c>
      <c r="E474" s="51">
        <v>4</v>
      </c>
      <c r="F474" s="51">
        <v>4</v>
      </c>
      <c r="G474" s="50" t="s">
        <v>257</v>
      </c>
      <c r="H474" s="50" t="s">
        <v>219</v>
      </c>
      <c r="I474" s="49" t="s">
        <v>604</v>
      </c>
    </row>
    <row r="475" spans="1:9" ht="18" x14ac:dyDescent="0.25">
      <c r="A475" s="50" t="s">
        <v>52</v>
      </c>
      <c r="B475" s="50" t="s">
        <v>999</v>
      </c>
      <c r="C475" s="51">
        <v>1810.02</v>
      </c>
      <c r="D475" s="83">
        <f t="shared" si="7"/>
        <v>5</v>
      </c>
      <c r="E475" s="51">
        <v>4</v>
      </c>
      <c r="F475" s="51">
        <v>4</v>
      </c>
      <c r="G475" s="50" t="s">
        <v>257</v>
      </c>
      <c r="H475" s="50" t="s">
        <v>964</v>
      </c>
      <c r="I475" s="49"/>
    </row>
    <row r="476" spans="1:9" ht="18" x14ac:dyDescent="0.25">
      <c r="A476" s="50" t="s">
        <v>54</v>
      </c>
      <c r="B476" s="50" t="s">
        <v>260</v>
      </c>
      <c r="C476" s="51">
        <v>0</v>
      </c>
      <c r="D476" s="83">
        <f t="shared" si="7"/>
        <v>1</v>
      </c>
      <c r="E476" s="51">
        <v>0</v>
      </c>
      <c r="F476" s="51">
        <v>0</v>
      </c>
      <c r="G476" s="50" t="s">
        <v>217</v>
      </c>
      <c r="H476" s="50" t="s">
        <v>219</v>
      </c>
      <c r="I476" s="49" t="s">
        <v>792</v>
      </c>
    </row>
    <row r="477" spans="1:9" ht="18" x14ac:dyDescent="0.25">
      <c r="A477" s="50" t="s">
        <v>54</v>
      </c>
      <c r="B477" s="50" t="s">
        <v>266</v>
      </c>
      <c r="C477" s="51">
        <v>8.4600000000000009</v>
      </c>
      <c r="D477" s="83">
        <f t="shared" si="7"/>
        <v>1</v>
      </c>
      <c r="E477" s="51">
        <v>4</v>
      </c>
      <c r="F477" s="51">
        <v>1</v>
      </c>
      <c r="G477" s="50" t="s">
        <v>217</v>
      </c>
      <c r="H477" s="50" t="s">
        <v>219</v>
      </c>
      <c r="I477" s="49" t="s">
        <v>805</v>
      </c>
    </row>
    <row r="478" spans="1:9" ht="18" x14ac:dyDescent="0.25">
      <c r="A478" s="50" t="s">
        <v>54</v>
      </c>
      <c r="B478" s="50" t="s">
        <v>268</v>
      </c>
      <c r="C478" s="51">
        <v>13.24</v>
      </c>
      <c r="D478" s="83">
        <f t="shared" si="7"/>
        <v>1</v>
      </c>
      <c r="E478" s="51">
        <v>4</v>
      </c>
      <c r="F478" s="51">
        <v>1</v>
      </c>
      <c r="G478" s="50" t="s">
        <v>217</v>
      </c>
      <c r="H478" s="50" t="s">
        <v>219</v>
      </c>
      <c r="I478" s="49" t="s">
        <v>807</v>
      </c>
    </row>
    <row r="479" spans="1:9" ht="18" x14ac:dyDescent="0.25">
      <c r="A479" s="50" t="s">
        <v>54</v>
      </c>
      <c r="B479" s="50" t="s">
        <v>1409</v>
      </c>
      <c r="C479" s="51">
        <v>8.4600000000000009</v>
      </c>
      <c r="D479" s="83">
        <f t="shared" si="7"/>
        <v>1</v>
      </c>
      <c r="E479" s="51">
        <v>0</v>
      </c>
      <c r="F479" s="51">
        <v>1</v>
      </c>
      <c r="G479" s="50" t="s">
        <v>217</v>
      </c>
      <c r="H479" s="50" t="s">
        <v>219</v>
      </c>
      <c r="I479" s="49" t="s">
        <v>962</v>
      </c>
    </row>
    <row r="480" spans="1:9" ht="18" x14ac:dyDescent="0.25">
      <c r="A480" s="50" t="s">
        <v>54</v>
      </c>
      <c r="B480" s="50" t="s">
        <v>276</v>
      </c>
      <c r="C480" s="51">
        <v>147.79</v>
      </c>
      <c r="D480" s="83">
        <f t="shared" si="7"/>
        <v>1</v>
      </c>
      <c r="E480" s="51">
        <v>4</v>
      </c>
      <c r="F480" s="51">
        <v>1</v>
      </c>
      <c r="G480" s="50" t="s">
        <v>217</v>
      </c>
      <c r="H480" s="50" t="s">
        <v>219</v>
      </c>
      <c r="I480" s="49" t="s">
        <v>973</v>
      </c>
    </row>
    <row r="481" spans="1:9" ht="18" x14ac:dyDescent="0.25">
      <c r="A481" s="50" t="s">
        <v>54</v>
      </c>
      <c r="B481" s="50" t="s">
        <v>278</v>
      </c>
      <c r="C481" s="51">
        <v>22.81</v>
      </c>
      <c r="D481" s="83">
        <f t="shared" si="7"/>
        <v>1</v>
      </c>
      <c r="E481" s="51">
        <v>2</v>
      </c>
      <c r="F481" s="51">
        <v>1</v>
      </c>
      <c r="G481" s="50" t="s">
        <v>217</v>
      </c>
      <c r="H481" s="50" t="s">
        <v>219</v>
      </c>
      <c r="I481" s="49" t="s">
        <v>656</v>
      </c>
    </row>
    <row r="482" spans="1:9" ht="18" x14ac:dyDescent="0.25">
      <c r="A482" s="50" t="s">
        <v>54</v>
      </c>
      <c r="B482" s="50" t="s">
        <v>280</v>
      </c>
      <c r="C482" s="51">
        <v>0.95</v>
      </c>
      <c r="D482" s="83">
        <f t="shared" si="7"/>
        <v>1</v>
      </c>
      <c r="E482" s="51">
        <v>4</v>
      </c>
      <c r="F482" s="51">
        <v>1</v>
      </c>
      <c r="G482" s="50" t="s">
        <v>217</v>
      </c>
      <c r="H482" s="50" t="s">
        <v>219</v>
      </c>
      <c r="I482" s="49" t="s">
        <v>428</v>
      </c>
    </row>
    <row r="483" spans="1:9" ht="18" x14ac:dyDescent="0.25">
      <c r="A483" s="50" t="s">
        <v>54</v>
      </c>
      <c r="B483" s="50" t="s">
        <v>284</v>
      </c>
      <c r="C483" s="51">
        <v>0</v>
      </c>
      <c r="D483" s="83">
        <f t="shared" si="7"/>
        <v>1</v>
      </c>
      <c r="E483" s="51">
        <v>4</v>
      </c>
      <c r="F483" s="51">
        <v>1</v>
      </c>
      <c r="G483" s="50" t="s">
        <v>217</v>
      </c>
      <c r="H483" s="50" t="s">
        <v>219</v>
      </c>
      <c r="I483" s="49" t="s">
        <v>609</v>
      </c>
    </row>
    <row r="484" spans="1:9" ht="18" x14ac:dyDescent="0.25">
      <c r="A484" s="50" t="s">
        <v>54</v>
      </c>
      <c r="B484" s="50" t="s">
        <v>287</v>
      </c>
      <c r="C484" s="51">
        <v>459.14</v>
      </c>
      <c r="D484" s="83">
        <f t="shared" si="7"/>
        <v>1</v>
      </c>
      <c r="E484" s="51">
        <v>4</v>
      </c>
      <c r="F484" s="51">
        <v>1</v>
      </c>
      <c r="G484" s="50" t="s">
        <v>217</v>
      </c>
      <c r="H484" s="50" t="s">
        <v>219</v>
      </c>
      <c r="I484" s="49" t="s">
        <v>616</v>
      </c>
    </row>
    <row r="485" spans="1:9" ht="18" x14ac:dyDescent="0.25">
      <c r="A485" s="50" t="s">
        <v>54</v>
      </c>
      <c r="B485" s="50" t="s">
        <v>296</v>
      </c>
      <c r="C485" s="51">
        <v>100.52</v>
      </c>
      <c r="D485" s="83">
        <f t="shared" si="7"/>
        <v>1</v>
      </c>
      <c r="E485" s="51">
        <v>4</v>
      </c>
      <c r="F485" s="51">
        <v>1</v>
      </c>
      <c r="G485" s="50" t="s">
        <v>217</v>
      </c>
      <c r="H485" s="50" t="s">
        <v>219</v>
      </c>
      <c r="I485" s="53" t="s">
        <v>775</v>
      </c>
    </row>
    <row r="486" spans="1:9" ht="18" x14ac:dyDescent="0.25">
      <c r="A486" s="50" t="s">
        <v>54</v>
      </c>
      <c r="B486" s="50" t="s">
        <v>304</v>
      </c>
      <c r="C486" s="51">
        <v>13.9</v>
      </c>
      <c r="D486" s="83">
        <f t="shared" si="7"/>
        <v>1</v>
      </c>
      <c r="E486" s="51">
        <v>4</v>
      </c>
      <c r="F486" s="51">
        <v>1</v>
      </c>
      <c r="G486" s="50" t="s">
        <v>217</v>
      </c>
      <c r="H486" s="50" t="s">
        <v>219</v>
      </c>
      <c r="I486" s="49" t="s">
        <v>684</v>
      </c>
    </row>
    <row r="487" spans="1:9" ht="18" x14ac:dyDescent="0.25">
      <c r="A487" s="50" t="s">
        <v>54</v>
      </c>
      <c r="B487" s="50" t="s">
        <v>308</v>
      </c>
      <c r="C487" s="51">
        <v>2212.75</v>
      </c>
      <c r="D487" s="83">
        <f t="shared" si="7"/>
        <v>1</v>
      </c>
      <c r="E487" s="51">
        <v>1</v>
      </c>
      <c r="F487" s="51">
        <v>1</v>
      </c>
      <c r="G487" s="50" t="s">
        <v>217</v>
      </c>
      <c r="H487" s="50" t="s">
        <v>219</v>
      </c>
      <c r="I487" s="49" t="s">
        <v>753</v>
      </c>
    </row>
    <row r="488" spans="1:9" ht="18" x14ac:dyDescent="0.25">
      <c r="A488" s="50" t="s">
        <v>54</v>
      </c>
      <c r="B488" s="50" t="s">
        <v>310</v>
      </c>
      <c r="C488" s="51">
        <v>61.76</v>
      </c>
      <c r="D488" s="83">
        <f t="shared" si="7"/>
        <v>1</v>
      </c>
      <c r="E488" s="51">
        <v>2</v>
      </c>
      <c r="F488" s="51">
        <v>1</v>
      </c>
      <c r="G488" s="50" t="s">
        <v>217</v>
      </c>
      <c r="H488" s="50" t="s">
        <v>219</v>
      </c>
      <c r="I488" s="49" t="s">
        <v>460</v>
      </c>
    </row>
    <row r="489" spans="1:9" ht="18" x14ac:dyDescent="0.25">
      <c r="A489" s="50" t="s">
        <v>54</v>
      </c>
      <c r="B489" s="50" t="s">
        <v>316</v>
      </c>
      <c r="C489" s="51">
        <v>54.44</v>
      </c>
      <c r="D489" s="83">
        <f t="shared" si="7"/>
        <v>1</v>
      </c>
      <c r="E489" s="51">
        <v>4</v>
      </c>
      <c r="F489" s="51">
        <v>1</v>
      </c>
      <c r="G489" s="50" t="s">
        <v>217</v>
      </c>
      <c r="H489" s="50" t="s">
        <v>219</v>
      </c>
      <c r="I489" s="49" t="s">
        <v>695</v>
      </c>
    </row>
    <row r="490" spans="1:9" ht="18" x14ac:dyDescent="0.25">
      <c r="A490" s="50" t="s">
        <v>54</v>
      </c>
      <c r="B490" s="50" t="s">
        <v>340</v>
      </c>
      <c r="C490" s="51">
        <v>27.14</v>
      </c>
      <c r="D490" s="83">
        <f t="shared" si="7"/>
        <v>1</v>
      </c>
      <c r="E490" s="51">
        <v>4</v>
      </c>
      <c r="F490" s="51">
        <v>1</v>
      </c>
      <c r="G490" s="50" t="s">
        <v>217</v>
      </c>
      <c r="H490" s="50" t="s">
        <v>219</v>
      </c>
      <c r="I490" s="49" t="s">
        <v>1057</v>
      </c>
    </row>
    <row r="491" spans="1:9" ht="18" x14ac:dyDescent="0.25">
      <c r="A491" s="50" t="s">
        <v>54</v>
      </c>
      <c r="B491" s="50" t="s">
        <v>342</v>
      </c>
      <c r="C491" s="51">
        <v>353.61</v>
      </c>
      <c r="D491" s="83">
        <f t="shared" si="7"/>
        <v>1</v>
      </c>
      <c r="E491" s="51">
        <v>4</v>
      </c>
      <c r="F491" s="51">
        <v>1</v>
      </c>
      <c r="G491" s="50" t="s">
        <v>217</v>
      </c>
      <c r="H491" s="50" t="s">
        <v>219</v>
      </c>
      <c r="I491" s="49" t="s">
        <v>1062</v>
      </c>
    </row>
    <row r="492" spans="1:9" ht="18" x14ac:dyDescent="0.25">
      <c r="A492" s="50" t="s">
        <v>54</v>
      </c>
      <c r="B492" s="50" t="s">
        <v>354</v>
      </c>
      <c r="C492" s="51">
        <v>331.39</v>
      </c>
      <c r="D492" s="83">
        <f t="shared" si="7"/>
        <v>1</v>
      </c>
      <c r="E492" s="51">
        <v>0</v>
      </c>
      <c r="F492" s="51">
        <v>1</v>
      </c>
      <c r="G492" s="50" t="s">
        <v>217</v>
      </c>
      <c r="H492" s="50" t="s">
        <v>219</v>
      </c>
      <c r="I492" s="49" t="s">
        <v>554</v>
      </c>
    </row>
    <row r="493" spans="1:9" ht="18" x14ac:dyDescent="0.25">
      <c r="A493" s="50" t="s">
        <v>54</v>
      </c>
      <c r="B493" s="50" t="s">
        <v>374</v>
      </c>
      <c r="C493" s="51">
        <v>53.05</v>
      </c>
      <c r="D493" s="83">
        <f t="shared" si="7"/>
        <v>1</v>
      </c>
      <c r="E493" s="51">
        <v>4</v>
      </c>
      <c r="F493" s="51">
        <v>1</v>
      </c>
      <c r="G493" s="50" t="s">
        <v>217</v>
      </c>
      <c r="H493" s="50" t="s">
        <v>219</v>
      </c>
      <c r="I493" s="49" t="s">
        <v>578</v>
      </c>
    </row>
    <row r="494" spans="1:9" ht="18" x14ac:dyDescent="0.25">
      <c r="A494" s="50" t="s">
        <v>54</v>
      </c>
      <c r="B494" s="50" t="s">
        <v>376</v>
      </c>
      <c r="C494" s="51">
        <v>0</v>
      </c>
      <c r="D494" s="83">
        <f t="shared" si="7"/>
        <v>1</v>
      </c>
      <c r="E494" s="51">
        <v>0</v>
      </c>
      <c r="F494" s="51">
        <v>1</v>
      </c>
      <c r="G494" s="50" t="s">
        <v>217</v>
      </c>
      <c r="H494" s="50" t="s">
        <v>219</v>
      </c>
      <c r="I494" s="49" t="s">
        <v>851</v>
      </c>
    </row>
    <row r="495" spans="1:9" ht="18" x14ac:dyDescent="0.25">
      <c r="A495" s="50" t="s">
        <v>54</v>
      </c>
      <c r="B495" s="50" t="s">
        <v>378</v>
      </c>
      <c r="C495" s="51">
        <v>142.43</v>
      </c>
      <c r="D495" s="83">
        <f t="shared" si="7"/>
        <v>1</v>
      </c>
      <c r="E495" s="51">
        <v>2</v>
      </c>
      <c r="F495" s="51">
        <v>1</v>
      </c>
      <c r="G495" s="50" t="s">
        <v>217</v>
      </c>
      <c r="H495" s="50" t="s">
        <v>219</v>
      </c>
      <c r="I495" s="50" t="s">
        <v>258</v>
      </c>
    </row>
    <row r="496" spans="1:9" ht="18" x14ac:dyDescent="0.25">
      <c r="A496" s="50" t="s">
        <v>54</v>
      </c>
      <c r="B496" s="50" t="s">
        <v>384</v>
      </c>
      <c r="C496" s="51">
        <v>148.52000000000001</v>
      </c>
      <c r="D496" s="83">
        <f t="shared" si="7"/>
        <v>1</v>
      </c>
      <c r="E496" s="51">
        <v>1</v>
      </c>
      <c r="F496" s="51">
        <v>1</v>
      </c>
      <c r="G496" s="50" t="s">
        <v>217</v>
      </c>
      <c r="H496" s="50" t="s">
        <v>219</v>
      </c>
      <c r="I496" s="49" t="s">
        <v>925</v>
      </c>
    </row>
    <row r="497" spans="1:9" ht="18" x14ac:dyDescent="0.25">
      <c r="A497" s="50" t="s">
        <v>54</v>
      </c>
      <c r="B497" s="50" t="s">
        <v>386</v>
      </c>
      <c r="C497" s="51">
        <v>165.99</v>
      </c>
      <c r="D497" s="83">
        <f t="shared" si="7"/>
        <v>1</v>
      </c>
      <c r="E497" s="51">
        <v>4</v>
      </c>
      <c r="F497" s="51">
        <v>1</v>
      </c>
      <c r="G497" s="50" t="s">
        <v>217</v>
      </c>
      <c r="H497" s="50" t="s">
        <v>219</v>
      </c>
      <c r="I497" s="49" t="s">
        <v>453</v>
      </c>
    </row>
    <row r="498" spans="1:9" ht="18" x14ac:dyDescent="0.25">
      <c r="A498" s="50" t="s">
        <v>54</v>
      </c>
      <c r="B498" s="50" t="s">
        <v>388</v>
      </c>
      <c r="C498" s="51">
        <v>67.98</v>
      </c>
      <c r="D498" s="83">
        <f t="shared" si="7"/>
        <v>1</v>
      </c>
      <c r="E498" s="51">
        <v>4</v>
      </c>
      <c r="F498" s="51">
        <v>1</v>
      </c>
      <c r="G498" s="50" t="s">
        <v>217</v>
      </c>
      <c r="H498" s="50" t="s">
        <v>219</v>
      </c>
      <c r="I498" s="49" t="s">
        <v>487</v>
      </c>
    </row>
    <row r="499" spans="1:9" ht="18" x14ac:dyDescent="0.25">
      <c r="A499" s="50" t="s">
        <v>54</v>
      </c>
      <c r="B499" s="50" t="s">
        <v>1427</v>
      </c>
      <c r="C499" s="51">
        <v>32.119999999999997</v>
      </c>
      <c r="D499" s="83">
        <f t="shared" si="7"/>
        <v>1</v>
      </c>
      <c r="E499" s="51">
        <v>4</v>
      </c>
      <c r="F499" s="51">
        <v>1</v>
      </c>
      <c r="G499" s="52" t="s">
        <v>217</v>
      </c>
      <c r="H499" s="52" t="s">
        <v>219</v>
      </c>
      <c r="I499" s="52" t="s">
        <v>1081</v>
      </c>
    </row>
    <row r="500" spans="1:9" ht="18" x14ac:dyDescent="0.25">
      <c r="A500" s="50" t="s">
        <v>54</v>
      </c>
      <c r="B500" s="50" t="s">
        <v>1410</v>
      </c>
      <c r="C500" s="51">
        <v>742.56</v>
      </c>
      <c r="D500" s="83">
        <f t="shared" si="7"/>
        <v>1</v>
      </c>
      <c r="E500" s="51">
        <v>4</v>
      </c>
      <c r="F500" s="51">
        <v>2</v>
      </c>
      <c r="G500" s="50" t="s">
        <v>217</v>
      </c>
      <c r="H500" s="50" t="s">
        <v>219</v>
      </c>
      <c r="I500" s="49" t="s">
        <v>980</v>
      </c>
    </row>
    <row r="501" spans="1:9" ht="18" x14ac:dyDescent="0.25">
      <c r="A501" s="50" t="s">
        <v>54</v>
      </c>
      <c r="B501" s="50" t="s">
        <v>414</v>
      </c>
      <c r="C501" s="51">
        <v>0</v>
      </c>
      <c r="D501" s="83">
        <f t="shared" si="7"/>
        <v>1</v>
      </c>
      <c r="E501" s="51">
        <v>4</v>
      </c>
      <c r="F501" s="51">
        <v>1</v>
      </c>
      <c r="G501" s="50" t="s">
        <v>217</v>
      </c>
      <c r="H501" s="50" t="s">
        <v>219</v>
      </c>
      <c r="I501" s="49" t="s">
        <v>718</v>
      </c>
    </row>
    <row r="502" spans="1:9" ht="18" x14ac:dyDescent="0.25">
      <c r="A502" s="50" t="s">
        <v>54</v>
      </c>
      <c r="B502" s="50" t="s">
        <v>420</v>
      </c>
      <c r="C502" s="51">
        <v>7.33</v>
      </c>
      <c r="D502" s="83">
        <f t="shared" si="7"/>
        <v>1</v>
      </c>
      <c r="E502" s="51">
        <v>4</v>
      </c>
      <c r="F502" s="51">
        <v>1</v>
      </c>
      <c r="G502" s="50" t="s">
        <v>217</v>
      </c>
      <c r="H502" s="50" t="s">
        <v>219</v>
      </c>
      <c r="I502" s="50" t="s">
        <v>437</v>
      </c>
    </row>
    <row r="503" spans="1:9" ht="18" x14ac:dyDescent="0.25">
      <c r="A503" s="50" t="s">
        <v>54</v>
      </c>
      <c r="B503" s="50" t="s">
        <v>516</v>
      </c>
      <c r="C503" s="51">
        <v>121.1</v>
      </c>
      <c r="D503" s="83">
        <f t="shared" si="7"/>
        <v>1</v>
      </c>
      <c r="E503" s="51">
        <v>1</v>
      </c>
      <c r="F503" s="51">
        <v>1</v>
      </c>
      <c r="G503" s="50" t="s">
        <v>217</v>
      </c>
      <c r="H503" s="50" t="s">
        <v>219</v>
      </c>
      <c r="I503" s="49" t="s">
        <v>876</v>
      </c>
    </row>
    <row r="504" spans="1:9" ht="18" x14ac:dyDescent="0.25">
      <c r="A504" s="50" t="s">
        <v>54</v>
      </c>
      <c r="B504" s="50" t="s">
        <v>1425</v>
      </c>
      <c r="C504" s="51">
        <v>108.89</v>
      </c>
      <c r="D504" s="83">
        <f t="shared" si="7"/>
        <v>1</v>
      </c>
      <c r="E504" s="51">
        <v>4</v>
      </c>
      <c r="F504" s="51">
        <v>1</v>
      </c>
      <c r="G504" s="50" t="s">
        <v>217</v>
      </c>
      <c r="H504" s="50" t="s">
        <v>219</v>
      </c>
      <c r="I504" s="49" t="s">
        <v>1350</v>
      </c>
    </row>
    <row r="505" spans="1:9" ht="18" x14ac:dyDescent="0.25">
      <c r="A505" s="50" t="s">
        <v>54</v>
      </c>
      <c r="B505" s="50" t="s">
        <v>1426</v>
      </c>
      <c r="C505" s="51">
        <v>82.9</v>
      </c>
      <c r="D505" s="83">
        <f t="shared" si="7"/>
        <v>2</v>
      </c>
      <c r="E505" s="51">
        <v>4</v>
      </c>
      <c r="F505" s="51">
        <v>1</v>
      </c>
      <c r="G505" s="50" t="s">
        <v>217</v>
      </c>
      <c r="H505" s="50" t="s">
        <v>592</v>
      </c>
      <c r="I505" s="49" t="s">
        <v>1353</v>
      </c>
    </row>
    <row r="506" spans="1:9" ht="18" x14ac:dyDescent="0.25">
      <c r="A506" s="50" t="s">
        <v>54</v>
      </c>
      <c r="B506" s="50" t="s">
        <v>671</v>
      </c>
      <c r="C506" s="51">
        <v>91.3</v>
      </c>
      <c r="D506" s="83">
        <f t="shared" si="7"/>
        <v>3</v>
      </c>
      <c r="E506" s="51">
        <v>4</v>
      </c>
      <c r="F506" s="51">
        <v>2</v>
      </c>
      <c r="G506" s="50" t="s">
        <v>217</v>
      </c>
      <c r="H506" s="50" t="s">
        <v>647</v>
      </c>
      <c r="I506" s="49" t="s">
        <v>347</v>
      </c>
    </row>
    <row r="507" spans="1:9" ht="18" x14ac:dyDescent="0.25">
      <c r="A507" s="50" t="s">
        <v>54</v>
      </c>
      <c r="B507" s="50" t="s">
        <v>1412</v>
      </c>
      <c r="C507" s="51">
        <v>162.25</v>
      </c>
      <c r="D507" s="83">
        <f t="shared" si="7"/>
        <v>4</v>
      </c>
      <c r="E507" s="51">
        <v>2</v>
      </c>
      <c r="F507" s="51">
        <v>2</v>
      </c>
      <c r="G507" s="50" t="s">
        <v>217</v>
      </c>
      <c r="H507" s="50" t="s">
        <v>705</v>
      </c>
      <c r="I507" s="49" t="s">
        <v>531</v>
      </c>
    </row>
    <row r="508" spans="1:9" ht="18" x14ac:dyDescent="0.25">
      <c r="A508" s="50" t="s">
        <v>54</v>
      </c>
      <c r="B508" s="50" t="s">
        <v>768</v>
      </c>
      <c r="C508" s="51">
        <v>54.4</v>
      </c>
      <c r="D508" s="83">
        <f t="shared" si="7"/>
        <v>4</v>
      </c>
      <c r="E508" s="51">
        <v>2</v>
      </c>
      <c r="F508" s="51">
        <v>4</v>
      </c>
      <c r="G508" s="50" t="s">
        <v>217</v>
      </c>
      <c r="H508" s="50" t="s">
        <v>705</v>
      </c>
      <c r="I508" s="49" t="s">
        <v>543</v>
      </c>
    </row>
    <row r="509" spans="1:9" ht="18" x14ac:dyDescent="0.25">
      <c r="A509" s="50" t="s">
        <v>54</v>
      </c>
      <c r="B509" s="50" t="s">
        <v>770</v>
      </c>
      <c r="C509" s="51">
        <v>29.15</v>
      </c>
      <c r="D509" s="83">
        <f t="shared" si="7"/>
        <v>4</v>
      </c>
      <c r="E509" s="51">
        <v>4</v>
      </c>
      <c r="F509" s="51">
        <v>1</v>
      </c>
      <c r="G509" s="50" t="s">
        <v>217</v>
      </c>
      <c r="H509" s="50" t="s">
        <v>705</v>
      </c>
      <c r="I509" s="50" t="s">
        <v>1248</v>
      </c>
    </row>
    <row r="510" spans="1:9" ht="18" x14ac:dyDescent="0.25">
      <c r="A510" s="50" t="s">
        <v>54</v>
      </c>
      <c r="B510" s="50" t="s">
        <v>778</v>
      </c>
      <c r="C510" s="51">
        <v>40.659999999999997</v>
      </c>
      <c r="D510" s="83">
        <f t="shared" si="7"/>
        <v>4</v>
      </c>
      <c r="E510" s="51">
        <v>4</v>
      </c>
      <c r="F510" s="51">
        <v>2</v>
      </c>
      <c r="G510" s="50" t="s">
        <v>217</v>
      </c>
      <c r="H510" s="50" t="s">
        <v>705</v>
      </c>
      <c r="I510" s="50" t="s">
        <v>1145</v>
      </c>
    </row>
    <row r="511" spans="1:9" ht="18" x14ac:dyDescent="0.25">
      <c r="A511" s="50" t="s">
        <v>54</v>
      </c>
      <c r="B511" s="50" t="s">
        <v>789</v>
      </c>
      <c r="C511" s="51">
        <v>26.6</v>
      </c>
      <c r="D511" s="83">
        <f t="shared" si="7"/>
        <v>4</v>
      </c>
      <c r="E511" s="51">
        <v>4</v>
      </c>
      <c r="F511" s="51">
        <v>2</v>
      </c>
      <c r="G511" s="50" t="s">
        <v>217</v>
      </c>
      <c r="H511" s="50" t="s">
        <v>705</v>
      </c>
      <c r="I511" s="50" t="s">
        <v>1358</v>
      </c>
    </row>
    <row r="512" spans="1:9" ht="18" x14ac:dyDescent="0.25">
      <c r="A512" s="50" t="s">
        <v>54</v>
      </c>
      <c r="B512" s="50" t="s">
        <v>791</v>
      </c>
      <c r="C512" s="51">
        <v>46.78</v>
      </c>
      <c r="D512" s="83">
        <f t="shared" si="7"/>
        <v>4</v>
      </c>
      <c r="E512" s="51">
        <v>4</v>
      </c>
      <c r="F512" s="51">
        <v>1</v>
      </c>
      <c r="G512" s="50" t="s">
        <v>217</v>
      </c>
      <c r="H512" s="50" t="s">
        <v>705</v>
      </c>
      <c r="I512" s="50" t="s">
        <v>311</v>
      </c>
    </row>
    <row r="513" spans="1:9" ht="18" x14ac:dyDescent="0.25">
      <c r="A513" s="50" t="s">
        <v>54</v>
      </c>
      <c r="B513" s="50" t="s">
        <v>810</v>
      </c>
      <c r="C513" s="51">
        <v>57.17</v>
      </c>
      <c r="D513" s="83">
        <f t="shared" si="7"/>
        <v>4</v>
      </c>
      <c r="E513" s="51">
        <v>4</v>
      </c>
      <c r="F513" s="51">
        <v>2</v>
      </c>
      <c r="G513" s="50" t="s">
        <v>217</v>
      </c>
      <c r="H513" s="50" t="s">
        <v>705</v>
      </c>
      <c r="I513" s="50" t="s">
        <v>945</v>
      </c>
    </row>
    <row r="514" spans="1:9" ht="18" x14ac:dyDescent="0.25">
      <c r="A514" s="50" t="s">
        <v>54</v>
      </c>
      <c r="B514" s="50" t="s">
        <v>815</v>
      </c>
      <c r="C514" s="51">
        <v>15.74</v>
      </c>
      <c r="D514" s="83">
        <f t="shared" si="7"/>
        <v>4</v>
      </c>
      <c r="E514" s="51">
        <v>2</v>
      </c>
      <c r="F514" s="51">
        <v>1</v>
      </c>
      <c r="G514" s="50" t="s">
        <v>217</v>
      </c>
      <c r="H514" s="50" t="s">
        <v>705</v>
      </c>
      <c r="I514" s="49" t="s">
        <v>437</v>
      </c>
    </row>
    <row r="515" spans="1:9" ht="18" x14ac:dyDescent="0.25">
      <c r="A515" s="50" t="s">
        <v>54</v>
      </c>
      <c r="B515" s="50" t="s">
        <v>819</v>
      </c>
      <c r="C515" s="51">
        <v>7</v>
      </c>
      <c r="D515" s="83">
        <f t="shared" si="7"/>
        <v>4</v>
      </c>
      <c r="E515" s="51">
        <v>0</v>
      </c>
      <c r="F515" s="51">
        <v>1</v>
      </c>
      <c r="G515" s="50" t="s">
        <v>217</v>
      </c>
      <c r="H515" s="50" t="s">
        <v>705</v>
      </c>
      <c r="I515" s="49" t="s">
        <v>447</v>
      </c>
    </row>
    <row r="516" spans="1:9" ht="18" x14ac:dyDescent="0.25">
      <c r="A516" s="50" t="s">
        <v>54</v>
      </c>
      <c r="B516" s="50" t="s">
        <v>828</v>
      </c>
      <c r="C516" s="51">
        <v>481.65</v>
      </c>
      <c r="D516" s="83">
        <f t="shared" si="7"/>
        <v>4</v>
      </c>
      <c r="E516" s="51">
        <v>4</v>
      </c>
      <c r="F516" s="51">
        <v>2</v>
      </c>
      <c r="G516" s="50" t="s">
        <v>217</v>
      </c>
      <c r="H516" s="50" t="s">
        <v>705</v>
      </c>
      <c r="I516" s="49" t="s">
        <v>1255</v>
      </c>
    </row>
    <row r="517" spans="1:9" ht="18" x14ac:dyDescent="0.25">
      <c r="A517" s="50" t="s">
        <v>54</v>
      </c>
      <c r="B517" s="50" t="s">
        <v>832</v>
      </c>
      <c r="C517" s="51">
        <v>0.4</v>
      </c>
      <c r="D517" s="83">
        <f t="shared" si="7"/>
        <v>4</v>
      </c>
      <c r="E517" s="51">
        <v>4</v>
      </c>
      <c r="F517" s="51">
        <v>2</v>
      </c>
      <c r="G517" s="50" t="s">
        <v>217</v>
      </c>
      <c r="H517" s="50" t="s">
        <v>705</v>
      </c>
      <c r="I517" s="49" t="s">
        <v>713</v>
      </c>
    </row>
    <row r="518" spans="1:9" ht="18" x14ac:dyDescent="0.25">
      <c r="A518" s="50" t="s">
        <v>54</v>
      </c>
      <c r="B518" s="50" t="s">
        <v>854</v>
      </c>
      <c r="C518" s="51">
        <v>998.05</v>
      </c>
      <c r="D518" s="83">
        <f t="shared" ref="D518:D581" si="8">VLOOKUP(H518,$L$2:$M$13,2,FALSE)</f>
        <v>4</v>
      </c>
      <c r="E518" s="51">
        <v>2</v>
      </c>
      <c r="F518" s="51">
        <v>2</v>
      </c>
      <c r="G518" s="50" t="s">
        <v>217</v>
      </c>
      <c r="H518" s="50" t="s">
        <v>705</v>
      </c>
      <c r="I518" s="49" t="s">
        <v>1030</v>
      </c>
    </row>
    <row r="519" spans="1:9" ht="18" x14ac:dyDescent="0.25">
      <c r="A519" s="50" t="s">
        <v>54</v>
      </c>
      <c r="B519" s="50" t="s">
        <v>1411</v>
      </c>
      <c r="C519" s="51">
        <v>39.549999999999997</v>
      </c>
      <c r="D519" s="83">
        <f t="shared" si="8"/>
        <v>4</v>
      </c>
      <c r="E519" s="51">
        <v>4</v>
      </c>
      <c r="F519" s="51">
        <v>1</v>
      </c>
      <c r="G519" s="50" t="s">
        <v>217</v>
      </c>
      <c r="H519" s="50" t="s">
        <v>705</v>
      </c>
      <c r="I519" s="49" t="s">
        <v>1177</v>
      </c>
    </row>
    <row r="520" spans="1:9" ht="18" x14ac:dyDescent="0.25">
      <c r="A520" s="50" t="s">
        <v>54</v>
      </c>
      <c r="B520" s="50" t="s">
        <v>873</v>
      </c>
      <c r="C520" s="51">
        <v>1.96</v>
      </c>
      <c r="D520" s="83">
        <f t="shared" si="8"/>
        <v>4</v>
      </c>
      <c r="E520" s="51">
        <v>4</v>
      </c>
      <c r="F520" s="51">
        <v>1</v>
      </c>
      <c r="G520" s="50" t="s">
        <v>217</v>
      </c>
      <c r="H520" s="50" t="s">
        <v>705</v>
      </c>
      <c r="I520" s="49" t="s">
        <v>918</v>
      </c>
    </row>
    <row r="521" spans="1:9" ht="18" x14ac:dyDescent="0.25">
      <c r="A521" s="50" t="s">
        <v>54</v>
      </c>
      <c r="B521" s="50" t="s">
        <v>883</v>
      </c>
      <c r="C521" s="51">
        <v>6.63</v>
      </c>
      <c r="D521" s="83">
        <f t="shared" si="8"/>
        <v>4</v>
      </c>
      <c r="E521" s="51">
        <v>4</v>
      </c>
      <c r="F521" s="51">
        <v>1</v>
      </c>
      <c r="G521" s="50" t="s">
        <v>217</v>
      </c>
      <c r="H521" s="50" t="s">
        <v>705</v>
      </c>
      <c r="I521" s="50" t="s">
        <v>749</v>
      </c>
    </row>
    <row r="522" spans="1:9" ht="18" x14ac:dyDescent="0.25">
      <c r="A522" s="50" t="s">
        <v>54</v>
      </c>
      <c r="B522" s="50" t="s">
        <v>914</v>
      </c>
      <c r="C522" s="51">
        <v>132.19999999999999</v>
      </c>
      <c r="D522" s="83">
        <f t="shared" si="8"/>
        <v>4</v>
      </c>
      <c r="E522" s="51">
        <v>4</v>
      </c>
      <c r="F522" s="51">
        <v>2</v>
      </c>
      <c r="G522" s="50" t="s">
        <v>217</v>
      </c>
      <c r="H522" s="50" t="s">
        <v>705</v>
      </c>
      <c r="I522" s="49" t="s">
        <v>1207</v>
      </c>
    </row>
    <row r="523" spans="1:9" ht="18" x14ac:dyDescent="0.25">
      <c r="A523" s="50" t="s">
        <v>54</v>
      </c>
      <c r="B523" s="50" t="s">
        <v>989</v>
      </c>
      <c r="C523" s="51">
        <v>0</v>
      </c>
      <c r="D523" s="83">
        <f t="shared" si="8"/>
        <v>5</v>
      </c>
      <c r="E523" s="51">
        <v>0</v>
      </c>
      <c r="F523" s="51">
        <v>1</v>
      </c>
      <c r="G523" s="50" t="s">
        <v>217</v>
      </c>
      <c r="H523" s="50" t="s">
        <v>964</v>
      </c>
      <c r="I523" s="50" t="s">
        <v>948</v>
      </c>
    </row>
    <row r="524" spans="1:9" ht="18" x14ac:dyDescent="0.25">
      <c r="A524" s="50" t="s">
        <v>54</v>
      </c>
      <c r="B524" s="50" t="s">
        <v>1090</v>
      </c>
      <c r="C524" s="51">
        <v>0.04</v>
      </c>
      <c r="D524" s="83">
        <f t="shared" si="8"/>
        <v>4</v>
      </c>
      <c r="E524" s="51">
        <v>4</v>
      </c>
      <c r="F524" s="51">
        <v>1</v>
      </c>
      <c r="G524" s="50" t="s">
        <v>233</v>
      </c>
      <c r="H524" s="50" t="s">
        <v>1065</v>
      </c>
      <c r="I524" s="49" t="s">
        <v>986</v>
      </c>
    </row>
    <row r="525" spans="1:9" ht="18" x14ac:dyDescent="0.25">
      <c r="A525" s="50" t="s">
        <v>54</v>
      </c>
      <c r="B525" s="50" t="s">
        <v>665</v>
      </c>
      <c r="C525" s="51">
        <v>41.06</v>
      </c>
      <c r="D525" s="83">
        <f t="shared" si="8"/>
        <v>3</v>
      </c>
      <c r="E525" s="51">
        <v>4</v>
      </c>
      <c r="F525" s="51">
        <v>2</v>
      </c>
      <c r="G525" s="50" t="s">
        <v>257</v>
      </c>
      <c r="H525" s="50" t="s">
        <v>647</v>
      </c>
      <c r="I525" s="49" t="s">
        <v>1016</v>
      </c>
    </row>
    <row r="526" spans="1:9" ht="18" x14ac:dyDescent="0.25">
      <c r="A526" s="50" t="s">
        <v>54</v>
      </c>
      <c r="B526" s="50" t="s">
        <v>954</v>
      </c>
      <c r="C526" s="51">
        <v>3958.49</v>
      </c>
      <c r="D526" s="83">
        <f t="shared" si="8"/>
        <v>4</v>
      </c>
      <c r="E526" s="51">
        <v>2</v>
      </c>
      <c r="F526" s="51">
        <v>4</v>
      </c>
      <c r="G526" s="50" t="s">
        <v>257</v>
      </c>
      <c r="H526" s="50" t="s">
        <v>705</v>
      </c>
      <c r="I526" s="49" t="s">
        <v>252</v>
      </c>
    </row>
    <row r="527" spans="1:9" ht="18" x14ac:dyDescent="0.25">
      <c r="A527" s="50" t="s">
        <v>54</v>
      </c>
      <c r="B527" s="50" t="s">
        <v>1285</v>
      </c>
      <c r="C527" s="51">
        <v>0</v>
      </c>
      <c r="D527" s="83">
        <f t="shared" si="8"/>
        <v>4</v>
      </c>
      <c r="E527" s="51">
        <v>0</v>
      </c>
      <c r="F527" s="51">
        <v>1</v>
      </c>
      <c r="G527" s="50" t="s">
        <v>257</v>
      </c>
      <c r="H527" s="50" t="s">
        <v>1065</v>
      </c>
      <c r="I527" s="49" t="s">
        <v>1001</v>
      </c>
    </row>
    <row r="528" spans="1:9" ht="18" x14ac:dyDescent="0.25">
      <c r="A528" s="50" t="s">
        <v>54</v>
      </c>
      <c r="B528" s="50" t="s">
        <v>364</v>
      </c>
      <c r="C528" s="51">
        <v>452.18</v>
      </c>
      <c r="D528" s="83">
        <f t="shared" si="8"/>
        <v>1</v>
      </c>
      <c r="E528" s="51">
        <v>4</v>
      </c>
      <c r="F528" s="51">
        <v>1</v>
      </c>
      <c r="G528" s="50" t="s">
        <v>233</v>
      </c>
      <c r="H528" s="50" t="s">
        <v>219</v>
      </c>
      <c r="I528" s="49" t="s">
        <v>1084</v>
      </c>
    </row>
    <row r="529" spans="1:9" ht="18" x14ac:dyDescent="0.25">
      <c r="A529" s="50" t="s">
        <v>54</v>
      </c>
      <c r="B529" s="50" t="s">
        <v>561</v>
      </c>
      <c r="C529" s="51">
        <v>171.67</v>
      </c>
      <c r="D529" s="83">
        <f t="shared" si="8"/>
        <v>1</v>
      </c>
      <c r="E529" s="51">
        <v>4</v>
      </c>
      <c r="F529" s="51">
        <v>0</v>
      </c>
      <c r="G529" s="50" t="s">
        <v>233</v>
      </c>
      <c r="H529" s="50" t="s">
        <v>219</v>
      </c>
      <c r="I529" s="49" t="s">
        <v>1119</v>
      </c>
    </row>
    <row r="530" spans="1:9" ht="18" x14ac:dyDescent="0.25">
      <c r="A530" s="50" t="s">
        <v>54</v>
      </c>
      <c r="B530" s="50" t="s">
        <v>724</v>
      </c>
      <c r="C530" s="51">
        <v>3.71</v>
      </c>
      <c r="D530" s="83">
        <f t="shared" si="8"/>
        <v>4</v>
      </c>
      <c r="E530" s="51">
        <v>4</v>
      </c>
      <c r="F530" s="51">
        <v>2</v>
      </c>
      <c r="G530" s="50" t="s">
        <v>233</v>
      </c>
      <c r="H530" s="50" t="s">
        <v>705</v>
      </c>
      <c r="I530" s="49" t="s">
        <v>1081</v>
      </c>
    </row>
    <row r="531" spans="1:9" ht="18" x14ac:dyDescent="0.25">
      <c r="A531" s="50" t="s">
        <v>54</v>
      </c>
      <c r="B531" s="50" t="s">
        <v>734</v>
      </c>
      <c r="C531" s="51">
        <v>12494.24</v>
      </c>
      <c r="D531" s="83">
        <f t="shared" si="8"/>
        <v>4</v>
      </c>
      <c r="E531" s="51">
        <v>1</v>
      </c>
      <c r="F531" s="51">
        <v>4</v>
      </c>
      <c r="G531" s="50" t="s">
        <v>233</v>
      </c>
      <c r="H531" s="50" t="s">
        <v>705</v>
      </c>
      <c r="I531" s="49" t="s">
        <v>1363</v>
      </c>
    </row>
    <row r="532" spans="1:9" ht="18" x14ac:dyDescent="0.25">
      <c r="A532" s="50" t="s">
        <v>54</v>
      </c>
      <c r="B532" s="50" t="s">
        <v>748</v>
      </c>
      <c r="C532" s="51">
        <v>54.52</v>
      </c>
      <c r="D532" s="83">
        <f t="shared" si="8"/>
        <v>4</v>
      </c>
      <c r="E532" s="51">
        <v>4</v>
      </c>
      <c r="F532" s="51">
        <v>1</v>
      </c>
      <c r="G532" s="50" t="s">
        <v>233</v>
      </c>
      <c r="H532" s="50" t="s">
        <v>705</v>
      </c>
      <c r="I532" s="50" t="s">
        <v>1123</v>
      </c>
    </row>
    <row r="533" spans="1:9" ht="18" x14ac:dyDescent="0.25">
      <c r="A533" s="50" t="s">
        <v>54</v>
      </c>
      <c r="B533" s="50" t="s">
        <v>752</v>
      </c>
      <c r="C533" s="51">
        <v>470.48</v>
      </c>
      <c r="D533" s="83">
        <f t="shared" si="8"/>
        <v>4</v>
      </c>
      <c r="E533" s="51">
        <v>4</v>
      </c>
      <c r="F533" s="51">
        <v>1</v>
      </c>
      <c r="G533" s="50" t="s">
        <v>233</v>
      </c>
      <c r="H533" s="50" t="s">
        <v>705</v>
      </c>
      <c r="I533" s="49" t="s">
        <v>829</v>
      </c>
    </row>
    <row r="534" spans="1:9" ht="18" x14ac:dyDescent="0.25">
      <c r="A534" s="50" t="s">
        <v>54</v>
      </c>
      <c r="B534" s="50" t="s">
        <v>983</v>
      </c>
      <c r="C534" s="51">
        <v>2816.47</v>
      </c>
      <c r="D534" s="83">
        <f t="shared" si="8"/>
        <v>5</v>
      </c>
      <c r="E534" s="51">
        <v>4</v>
      </c>
      <c r="F534" s="51">
        <v>4</v>
      </c>
      <c r="G534" s="50" t="s">
        <v>233</v>
      </c>
      <c r="H534" s="50" t="s">
        <v>964</v>
      </c>
      <c r="I534" s="49" t="s">
        <v>699</v>
      </c>
    </row>
    <row r="535" spans="1:9" ht="18" x14ac:dyDescent="0.25">
      <c r="A535" s="50" t="s">
        <v>54</v>
      </c>
      <c r="B535" s="50" t="s">
        <v>1114</v>
      </c>
      <c r="C535" s="51">
        <v>3.23</v>
      </c>
      <c r="D535" s="83">
        <f t="shared" si="8"/>
        <v>4</v>
      </c>
      <c r="E535" s="51">
        <v>4</v>
      </c>
      <c r="F535" s="51">
        <v>1</v>
      </c>
      <c r="G535" s="50" t="s">
        <v>257</v>
      </c>
      <c r="H535" s="50" t="s">
        <v>1065</v>
      </c>
      <c r="I535" s="50" t="s">
        <v>1137</v>
      </c>
    </row>
    <row r="536" spans="1:9" ht="18" x14ac:dyDescent="0.25">
      <c r="A536" s="50" t="s">
        <v>54</v>
      </c>
      <c r="B536" s="50" t="s">
        <v>1477</v>
      </c>
      <c r="C536" s="51">
        <v>0</v>
      </c>
      <c r="D536" s="83">
        <f t="shared" si="8"/>
        <v>4</v>
      </c>
      <c r="E536" s="51">
        <v>0</v>
      </c>
      <c r="F536" s="51">
        <v>0</v>
      </c>
      <c r="G536" s="50" t="s">
        <v>257</v>
      </c>
      <c r="H536" s="50" t="s">
        <v>1065</v>
      </c>
      <c r="I536" s="49" t="s">
        <v>1068</v>
      </c>
    </row>
    <row r="537" spans="1:9" ht="18" x14ac:dyDescent="0.25">
      <c r="A537" s="50" t="s">
        <v>56</v>
      </c>
      <c r="B537" s="50" t="s">
        <v>1478</v>
      </c>
      <c r="C537" s="51">
        <v>566.88</v>
      </c>
      <c r="D537" s="83">
        <f t="shared" si="8"/>
        <v>1</v>
      </c>
      <c r="E537" s="51">
        <v>4</v>
      </c>
      <c r="F537" s="51">
        <v>1</v>
      </c>
      <c r="G537" s="50" t="s">
        <v>217</v>
      </c>
      <c r="H537" s="50" t="s">
        <v>219</v>
      </c>
      <c r="I537" s="50" t="s">
        <v>1372</v>
      </c>
    </row>
    <row r="538" spans="1:9" ht="18" x14ac:dyDescent="0.25">
      <c r="A538" s="50" t="s">
        <v>56</v>
      </c>
      <c r="B538" s="50" t="s">
        <v>1170</v>
      </c>
      <c r="C538" s="51">
        <v>18.36</v>
      </c>
      <c r="D538" s="83">
        <f t="shared" si="8"/>
        <v>4</v>
      </c>
      <c r="E538" s="51">
        <v>4</v>
      </c>
      <c r="F538" s="51">
        <v>1</v>
      </c>
      <c r="G538" s="50" t="s">
        <v>233</v>
      </c>
      <c r="H538" s="50" t="s">
        <v>1065</v>
      </c>
      <c r="I538" s="50" t="s">
        <v>1259</v>
      </c>
    </row>
    <row r="539" spans="1:9" ht="18" x14ac:dyDescent="0.25">
      <c r="A539" s="50" t="s">
        <v>56</v>
      </c>
      <c r="B539" s="50" t="s">
        <v>1275</v>
      </c>
      <c r="C539" s="51">
        <v>23.61</v>
      </c>
      <c r="D539" s="83">
        <f t="shared" si="8"/>
        <v>4</v>
      </c>
      <c r="E539" s="51">
        <v>4</v>
      </c>
      <c r="F539" s="51">
        <v>1</v>
      </c>
      <c r="G539" s="50" t="s">
        <v>233</v>
      </c>
      <c r="H539" s="50" t="s">
        <v>1065</v>
      </c>
      <c r="I539" s="49" t="s">
        <v>1268</v>
      </c>
    </row>
    <row r="540" spans="1:9" ht="18" x14ac:dyDescent="0.25">
      <c r="A540" s="50" t="s">
        <v>56</v>
      </c>
      <c r="B540" s="50" t="s">
        <v>745</v>
      </c>
      <c r="C540" s="51">
        <v>7145.04</v>
      </c>
      <c r="D540" s="83">
        <f t="shared" si="8"/>
        <v>4</v>
      </c>
      <c r="E540" s="51">
        <v>4</v>
      </c>
      <c r="F540" s="51">
        <v>2</v>
      </c>
      <c r="G540" s="50" t="s">
        <v>233</v>
      </c>
      <c r="H540" s="50" t="s">
        <v>705</v>
      </c>
      <c r="I540" s="49" t="s">
        <v>645</v>
      </c>
    </row>
    <row r="541" spans="1:9" ht="18" x14ac:dyDescent="0.25">
      <c r="A541" s="50" t="s">
        <v>56</v>
      </c>
      <c r="B541" s="50" t="s">
        <v>1364</v>
      </c>
      <c r="C541" s="51">
        <v>11.61</v>
      </c>
      <c r="D541" s="83">
        <f t="shared" si="8"/>
        <v>4</v>
      </c>
      <c r="E541" s="51">
        <v>4</v>
      </c>
      <c r="F541" s="51">
        <v>1</v>
      </c>
      <c r="G541" s="50" t="s">
        <v>233</v>
      </c>
      <c r="H541" s="50" t="s">
        <v>1065</v>
      </c>
      <c r="I541" s="50" t="s">
        <v>706</v>
      </c>
    </row>
    <row r="542" spans="1:9" ht="18" x14ac:dyDescent="0.25">
      <c r="A542" s="50" t="s">
        <v>56</v>
      </c>
      <c r="B542" s="50" t="s">
        <v>1479</v>
      </c>
      <c r="C542" s="51">
        <v>53.94</v>
      </c>
      <c r="D542" s="83">
        <f t="shared" si="8"/>
        <v>4</v>
      </c>
      <c r="E542" s="51">
        <v>4</v>
      </c>
      <c r="F542" s="51">
        <v>1</v>
      </c>
      <c r="G542" s="50" t="s">
        <v>233</v>
      </c>
      <c r="H542" s="50" t="s">
        <v>1065</v>
      </c>
      <c r="I542" s="49" t="s">
        <v>749</v>
      </c>
    </row>
    <row r="543" spans="1:9" ht="18" x14ac:dyDescent="0.25">
      <c r="A543" s="50" t="s">
        <v>56</v>
      </c>
      <c r="B543" s="50" t="s">
        <v>1480</v>
      </c>
      <c r="C543" s="51">
        <v>3.55</v>
      </c>
      <c r="D543" s="83">
        <f t="shared" si="8"/>
        <v>4</v>
      </c>
      <c r="E543" s="51">
        <v>4</v>
      </c>
      <c r="F543" s="51">
        <v>1</v>
      </c>
      <c r="G543" s="50" t="s">
        <v>233</v>
      </c>
      <c r="H543" s="50" t="s">
        <v>1065</v>
      </c>
      <c r="I543" s="49" t="s">
        <v>405</v>
      </c>
    </row>
    <row r="544" spans="1:9" ht="18" x14ac:dyDescent="0.25">
      <c r="A544" s="50" t="s">
        <v>56</v>
      </c>
      <c r="B544" s="50" t="s">
        <v>1481</v>
      </c>
      <c r="C544" s="51">
        <v>9.9700000000000006</v>
      </c>
      <c r="D544" s="83">
        <f t="shared" si="8"/>
        <v>4</v>
      </c>
      <c r="E544" s="51">
        <v>4</v>
      </c>
      <c r="F544" s="51">
        <v>1</v>
      </c>
      <c r="G544" s="50" t="s">
        <v>233</v>
      </c>
      <c r="H544" s="50" t="s">
        <v>1065</v>
      </c>
      <c r="I544" s="49" t="s">
        <v>1079</v>
      </c>
    </row>
    <row r="545" spans="1:9" ht="18" x14ac:dyDescent="0.25">
      <c r="A545" s="50" t="s">
        <v>56</v>
      </c>
      <c r="B545" s="50" t="s">
        <v>1482</v>
      </c>
      <c r="C545" s="51">
        <v>7.66</v>
      </c>
      <c r="D545" s="83">
        <f t="shared" si="8"/>
        <v>4</v>
      </c>
      <c r="E545" s="51">
        <v>4</v>
      </c>
      <c r="F545" s="51">
        <v>1</v>
      </c>
      <c r="G545" s="50" t="s">
        <v>233</v>
      </c>
      <c r="H545" s="50" t="s">
        <v>1065</v>
      </c>
      <c r="I545" s="49" t="s">
        <v>703</v>
      </c>
    </row>
    <row r="546" spans="1:9" ht="18" x14ac:dyDescent="0.25">
      <c r="A546" s="50" t="s">
        <v>58</v>
      </c>
      <c r="B546" s="50" t="s">
        <v>651</v>
      </c>
      <c r="C546" s="51">
        <v>821.84</v>
      </c>
      <c r="D546" s="83">
        <f t="shared" si="8"/>
        <v>3</v>
      </c>
      <c r="E546" s="51">
        <v>2</v>
      </c>
      <c r="F546" s="51">
        <v>1</v>
      </c>
      <c r="G546" s="50" t="s">
        <v>217</v>
      </c>
      <c r="H546" s="50" t="s">
        <v>647</v>
      </c>
      <c r="I546" s="50" t="s">
        <v>567</v>
      </c>
    </row>
    <row r="547" spans="1:9" ht="18" x14ac:dyDescent="0.25">
      <c r="A547" s="50" t="s">
        <v>58</v>
      </c>
      <c r="B547" s="50" t="s">
        <v>691</v>
      </c>
      <c r="C547" s="51">
        <v>453.76</v>
      </c>
      <c r="D547" s="83">
        <f t="shared" si="8"/>
        <v>3</v>
      </c>
      <c r="E547" s="51">
        <v>4</v>
      </c>
      <c r="F547" s="51">
        <v>1</v>
      </c>
      <c r="G547" s="50" t="s">
        <v>217</v>
      </c>
      <c r="H547" s="50" t="s">
        <v>647</v>
      </c>
      <c r="I547" s="49" t="s">
        <v>738</v>
      </c>
    </row>
    <row r="548" spans="1:9" ht="18" x14ac:dyDescent="0.25">
      <c r="A548" s="50" t="s">
        <v>58</v>
      </c>
      <c r="B548" s="50" t="s">
        <v>702</v>
      </c>
      <c r="C548" s="51">
        <v>409.47</v>
      </c>
      <c r="D548" s="83">
        <f t="shared" si="8"/>
        <v>3</v>
      </c>
      <c r="E548" s="51">
        <v>4</v>
      </c>
      <c r="F548" s="51">
        <v>1</v>
      </c>
      <c r="G548" s="50" t="s">
        <v>217</v>
      </c>
      <c r="H548" s="50" t="s">
        <v>647</v>
      </c>
      <c r="I548" s="49" t="s">
        <v>462</v>
      </c>
    </row>
    <row r="549" spans="1:9" ht="18" x14ac:dyDescent="0.25">
      <c r="A549" s="50" t="s">
        <v>58</v>
      </c>
      <c r="B549" s="50" t="s">
        <v>798</v>
      </c>
      <c r="C549" s="51">
        <v>52.28</v>
      </c>
      <c r="D549" s="83">
        <f t="shared" si="8"/>
        <v>4</v>
      </c>
      <c r="E549" s="51">
        <v>0</v>
      </c>
      <c r="F549" s="51">
        <v>2</v>
      </c>
      <c r="G549" s="50" t="s">
        <v>217</v>
      </c>
      <c r="H549" s="50" t="s">
        <v>705</v>
      </c>
      <c r="I549" s="49" t="s">
        <v>1024</v>
      </c>
    </row>
    <row r="550" spans="1:9" ht="18" x14ac:dyDescent="0.25">
      <c r="A550" s="50" t="s">
        <v>58</v>
      </c>
      <c r="B550" s="50" t="s">
        <v>1483</v>
      </c>
      <c r="C550" s="51">
        <v>7.99</v>
      </c>
      <c r="D550" s="83">
        <f t="shared" si="8"/>
        <v>4</v>
      </c>
      <c r="E550" s="51">
        <v>4</v>
      </c>
      <c r="F550" s="51">
        <v>2</v>
      </c>
      <c r="G550" s="50" t="s">
        <v>233</v>
      </c>
      <c r="H550" s="50" t="s">
        <v>1065</v>
      </c>
      <c r="I550" s="49" t="s">
        <v>565</v>
      </c>
    </row>
    <row r="551" spans="1:9" ht="18" x14ac:dyDescent="0.25">
      <c r="A551" s="50" t="s">
        <v>545</v>
      </c>
      <c r="B551" s="50" t="s">
        <v>547</v>
      </c>
      <c r="C551" s="51">
        <v>5376.42</v>
      </c>
      <c r="D551" s="83">
        <f t="shared" si="8"/>
        <v>1</v>
      </c>
      <c r="E551" s="51">
        <v>4</v>
      </c>
      <c r="F551" s="51">
        <v>1</v>
      </c>
      <c r="G551" s="50" t="s">
        <v>217</v>
      </c>
      <c r="H551" s="50" t="s">
        <v>219</v>
      </c>
      <c r="I551" s="49" t="s">
        <v>475</v>
      </c>
    </row>
    <row r="552" spans="1:9" ht="18" x14ac:dyDescent="0.25">
      <c r="A552" s="50" t="s">
        <v>545</v>
      </c>
      <c r="B552" s="50" t="s">
        <v>746</v>
      </c>
      <c r="C552" s="51">
        <v>1162.72</v>
      </c>
      <c r="D552" s="83">
        <f t="shared" si="8"/>
        <v>4</v>
      </c>
      <c r="E552" s="51">
        <v>4</v>
      </c>
      <c r="F552" s="51">
        <v>2</v>
      </c>
      <c r="G552" s="50" t="s">
        <v>233</v>
      </c>
      <c r="H552" s="50" t="s">
        <v>705</v>
      </c>
      <c r="I552" s="49" t="s">
        <v>220</v>
      </c>
    </row>
    <row r="553" spans="1:9" ht="18" x14ac:dyDescent="0.25">
      <c r="A553" s="50" t="s">
        <v>545</v>
      </c>
      <c r="B553" s="50" t="s">
        <v>1202</v>
      </c>
      <c r="C553" s="51">
        <v>0.75</v>
      </c>
      <c r="D553" s="83">
        <f t="shared" si="8"/>
        <v>4</v>
      </c>
      <c r="E553" s="51">
        <v>2</v>
      </c>
      <c r="F553" s="51">
        <v>1</v>
      </c>
      <c r="G553" s="50" t="s">
        <v>233</v>
      </c>
      <c r="H553" s="50" t="s">
        <v>1065</v>
      </c>
      <c r="I553" s="50" t="s">
        <v>1310</v>
      </c>
    </row>
    <row r="554" spans="1:9" ht="18" x14ac:dyDescent="0.25">
      <c r="A554" s="50" t="s">
        <v>630</v>
      </c>
      <c r="B554" s="50" t="s">
        <v>632</v>
      </c>
      <c r="C554" s="51">
        <v>3259.22</v>
      </c>
      <c r="D554" s="83">
        <f t="shared" si="8"/>
        <v>5</v>
      </c>
      <c r="E554" s="51">
        <v>0</v>
      </c>
      <c r="F554" s="51">
        <v>4</v>
      </c>
      <c r="G554" s="50" t="s">
        <v>233</v>
      </c>
      <c r="H554" s="50" t="s">
        <v>625</v>
      </c>
      <c r="I554" s="49" t="s">
        <v>258</v>
      </c>
    </row>
    <row r="555" spans="1:9" ht="18" x14ac:dyDescent="0.25">
      <c r="A555" s="50" t="s">
        <v>64</v>
      </c>
      <c r="B555" s="50" t="s">
        <v>298</v>
      </c>
      <c r="C555" s="51">
        <v>92.92</v>
      </c>
      <c r="D555" s="83">
        <f t="shared" si="8"/>
        <v>1</v>
      </c>
      <c r="E555" s="51">
        <v>4</v>
      </c>
      <c r="F555" s="51">
        <v>1</v>
      </c>
      <c r="G555" s="50" t="s">
        <v>217</v>
      </c>
      <c r="H555" s="50" t="s">
        <v>219</v>
      </c>
      <c r="I555" s="49" t="s">
        <v>1316</v>
      </c>
    </row>
    <row r="556" spans="1:9" ht="18" x14ac:dyDescent="0.25">
      <c r="A556" s="50" t="s">
        <v>64</v>
      </c>
      <c r="B556" s="50" t="s">
        <v>325</v>
      </c>
      <c r="C556" s="51">
        <v>1185.83</v>
      </c>
      <c r="D556" s="83">
        <f t="shared" si="8"/>
        <v>1</v>
      </c>
      <c r="E556" s="51">
        <v>4</v>
      </c>
      <c r="F556" s="51">
        <v>1</v>
      </c>
      <c r="G556" s="50" t="s">
        <v>217</v>
      </c>
      <c r="H556" s="50" t="s">
        <v>219</v>
      </c>
      <c r="I556" s="49" t="s">
        <v>842</v>
      </c>
    </row>
    <row r="557" spans="1:9" ht="18" x14ac:dyDescent="0.25">
      <c r="A557" s="50" t="s">
        <v>64</v>
      </c>
      <c r="B557" s="50" t="s">
        <v>346</v>
      </c>
      <c r="C557" s="51">
        <v>529.46</v>
      </c>
      <c r="D557" s="83">
        <f t="shared" si="8"/>
        <v>1</v>
      </c>
      <c r="E557" s="51">
        <v>4</v>
      </c>
      <c r="F557" s="51">
        <v>1</v>
      </c>
      <c r="G557" s="50" t="s">
        <v>217</v>
      </c>
      <c r="H557" s="50" t="s">
        <v>219</v>
      </c>
      <c r="I557" s="49" t="s">
        <v>696</v>
      </c>
    </row>
    <row r="558" spans="1:9" ht="18" x14ac:dyDescent="0.25">
      <c r="A558" s="50" t="s">
        <v>64</v>
      </c>
      <c r="B558" s="50" t="s">
        <v>358</v>
      </c>
      <c r="C558" s="51">
        <v>914.91</v>
      </c>
      <c r="D558" s="83">
        <f t="shared" si="8"/>
        <v>1</v>
      </c>
      <c r="E558" s="51">
        <v>4</v>
      </c>
      <c r="F558" s="51">
        <v>2</v>
      </c>
      <c r="G558" s="50" t="s">
        <v>217</v>
      </c>
      <c r="H558" s="50" t="s">
        <v>219</v>
      </c>
      <c r="I558" s="50" t="s">
        <v>779</v>
      </c>
    </row>
    <row r="559" spans="1:9" ht="18" x14ac:dyDescent="0.25">
      <c r="A559" s="50" t="s">
        <v>64</v>
      </c>
      <c r="B559" s="50" t="s">
        <v>1484</v>
      </c>
      <c r="C559" s="51">
        <v>88.92</v>
      </c>
      <c r="D559" s="83">
        <f t="shared" si="8"/>
        <v>4</v>
      </c>
      <c r="E559" s="51">
        <v>2</v>
      </c>
      <c r="F559" s="51">
        <v>2</v>
      </c>
      <c r="G559" s="50" t="s">
        <v>217</v>
      </c>
      <c r="H559" s="50" t="s">
        <v>705</v>
      </c>
      <c r="I559" s="49" t="s">
        <v>451</v>
      </c>
    </row>
    <row r="560" spans="1:9" ht="18" x14ac:dyDescent="0.25">
      <c r="A560" s="50" t="s">
        <v>64</v>
      </c>
      <c r="B560" s="50" t="s">
        <v>321</v>
      </c>
      <c r="C560" s="51">
        <v>1887.33</v>
      </c>
      <c r="D560" s="83">
        <f t="shared" si="8"/>
        <v>1</v>
      </c>
      <c r="E560" s="51">
        <v>4</v>
      </c>
      <c r="F560" s="51">
        <v>4</v>
      </c>
      <c r="G560" s="50" t="s">
        <v>257</v>
      </c>
      <c r="H560" s="50" t="s">
        <v>219</v>
      </c>
      <c r="I560" s="49" t="s">
        <v>231</v>
      </c>
    </row>
    <row r="561" spans="1:9" ht="18" x14ac:dyDescent="0.25">
      <c r="A561" s="50" t="s">
        <v>64</v>
      </c>
      <c r="B561" s="50" t="s">
        <v>627</v>
      </c>
      <c r="C561" s="51">
        <v>27.82</v>
      </c>
      <c r="D561" s="83">
        <f t="shared" si="8"/>
        <v>5</v>
      </c>
      <c r="E561" s="51">
        <v>4</v>
      </c>
      <c r="F561" s="51">
        <v>4</v>
      </c>
      <c r="G561" s="50" t="s">
        <v>257</v>
      </c>
      <c r="H561" s="50" t="s">
        <v>625</v>
      </c>
      <c r="I561" s="49" t="s">
        <v>718</v>
      </c>
    </row>
    <row r="562" spans="1:9" ht="18" x14ac:dyDescent="0.25">
      <c r="A562" s="50" t="s">
        <v>66</v>
      </c>
      <c r="B562" s="50" t="s">
        <v>249</v>
      </c>
      <c r="C562" s="51">
        <v>64.650000000000006</v>
      </c>
      <c r="D562" s="83">
        <f t="shared" si="8"/>
        <v>1</v>
      </c>
      <c r="E562" s="51">
        <v>4</v>
      </c>
      <c r="F562" s="51">
        <v>1</v>
      </c>
      <c r="G562" s="50" t="s">
        <v>217</v>
      </c>
      <c r="H562" s="50" t="s">
        <v>219</v>
      </c>
      <c r="I562" s="49" t="s">
        <v>1317</v>
      </c>
    </row>
    <row r="563" spans="1:9" ht="18" x14ac:dyDescent="0.25">
      <c r="A563" s="50" t="s">
        <v>66</v>
      </c>
      <c r="B563" s="50" t="s">
        <v>760</v>
      </c>
      <c r="C563" s="51">
        <v>3.29</v>
      </c>
      <c r="D563" s="83">
        <f t="shared" si="8"/>
        <v>4</v>
      </c>
      <c r="E563" s="51">
        <v>1</v>
      </c>
      <c r="F563" s="51">
        <v>2</v>
      </c>
      <c r="G563" s="50" t="s">
        <v>233</v>
      </c>
      <c r="H563" s="50" t="s">
        <v>705</v>
      </c>
      <c r="I563" s="49" t="s">
        <v>1228</v>
      </c>
    </row>
    <row r="564" spans="1:9" ht="18" x14ac:dyDescent="0.25">
      <c r="A564" s="50" t="s">
        <v>66</v>
      </c>
      <c r="B564" s="50" t="s">
        <v>1162</v>
      </c>
      <c r="C564" s="51">
        <v>3843.61</v>
      </c>
      <c r="D564" s="83">
        <f t="shared" si="8"/>
        <v>4</v>
      </c>
      <c r="E564" s="51">
        <v>4</v>
      </c>
      <c r="F564" s="51">
        <v>4</v>
      </c>
      <c r="G564" s="50" t="s">
        <v>233</v>
      </c>
      <c r="H564" s="50" t="s">
        <v>1065</v>
      </c>
      <c r="I564" s="49" t="s">
        <v>517</v>
      </c>
    </row>
    <row r="565" spans="1:9" ht="18" x14ac:dyDescent="0.25">
      <c r="A565" s="50" t="s">
        <v>68</v>
      </c>
      <c r="B565" s="50" t="s">
        <v>368</v>
      </c>
      <c r="C565" s="51">
        <v>3.54</v>
      </c>
      <c r="D565" s="83">
        <f t="shared" si="8"/>
        <v>1</v>
      </c>
      <c r="E565" s="51">
        <v>2</v>
      </c>
      <c r="F565" s="51">
        <v>1</v>
      </c>
      <c r="G565" s="50" t="s">
        <v>217</v>
      </c>
      <c r="H565" s="50" t="s">
        <v>219</v>
      </c>
      <c r="I565" s="49" t="s">
        <v>562</v>
      </c>
    </row>
    <row r="566" spans="1:9" ht="18" x14ac:dyDescent="0.25">
      <c r="A566" s="50" t="s">
        <v>68</v>
      </c>
      <c r="B566" s="50" t="s">
        <v>393</v>
      </c>
      <c r="C566" s="51">
        <v>2.91</v>
      </c>
      <c r="D566" s="83">
        <f t="shared" si="8"/>
        <v>1</v>
      </c>
      <c r="E566" s="51">
        <v>4</v>
      </c>
      <c r="F566" s="51">
        <v>1</v>
      </c>
      <c r="G566" s="50" t="s">
        <v>217</v>
      </c>
      <c r="H566" s="50" t="s">
        <v>219</v>
      </c>
      <c r="I566" s="49" t="s">
        <v>515</v>
      </c>
    </row>
    <row r="567" spans="1:9" ht="18" x14ac:dyDescent="0.25">
      <c r="A567" s="50" t="s">
        <v>68</v>
      </c>
      <c r="B567" s="66" t="s">
        <v>471</v>
      </c>
      <c r="C567" s="51">
        <v>10.06</v>
      </c>
      <c r="D567" s="83">
        <f t="shared" si="8"/>
        <v>1</v>
      </c>
      <c r="E567" s="51">
        <v>4</v>
      </c>
      <c r="F567" s="51">
        <v>1</v>
      </c>
      <c r="G567" s="50" t="s">
        <v>217</v>
      </c>
      <c r="H567" s="50" t="s">
        <v>219</v>
      </c>
      <c r="I567" s="49" t="s">
        <v>820</v>
      </c>
    </row>
    <row r="568" spans="1:9" ht="18" x14ac:dyDescent="0.25">
      <c r="A568" s="50" t="s">
        <v>68</v>
      </c>
      <c r="B568" s="50" t="s">
        <v>1414</v>
      </c>
      <c r="C568" s="51">
        <v>11.64</v>
      </c>
      <c r="D568" s="83">
        <f t="shared" si="8"/>
        <v>1</v>
      </c>
      <c r="E568" s="51">
        <v>2</v>
      </c>
      <c r="F568" s="51">
        <v>1</v>
      </c>
      <c r="G568" s="50" t="s">
        <v>217</v>
      </c>
      <c r="H568" s="50" t="s">
        <v>219</v>
      </c>
      <c r="I568" s="50" t="s">
        <v>593</v>
      </c>
    </row>
    <row r="569" spans="1:9" ht="18" x14ac:dyDescent="0.25">
      <c r="A569" s="50" t="s">
        <v>68</v>
      </c>
      <c r="B569" s="50" t="s">
        <v>1413</v>
      </c>
      <c r="C569" s="51">
        <v>16.22</v>
      </c>
      <c r="D569" s="83">
        <f t="shared" si="8"/>
        <v>1</v>
      </c>
      <c r="E569" s="51">
        <v>2</v>
      </c>
      <c r="F569" s="51">
        <v>1</v>
      </c>
      <c r="G569" s="50" t="s">
        <v>217</v>
      </c>
      <c r="H569" s="50" t="s">
        <v>219</v>
      </c>
      <c r="I569" s="49" t="s">
        <v>533</v>
      </c>
    </row>
    <row r="570" spans="1:9" ht="18" x14ac:dyDescent="0.25">
      <c r="A570" s="50" t="s">
        <v>68</v>
      </c>
      <c r="B570" s="50" t="s">
        <v>881</v>
      </c>
      <c r="C570" s="51">
        <v>14.82</v>
      </c>
      <c r="D570" s="83">
        <f t="shared" si="8"/>
        <v>4</v>
      </c>
      <c r="E570" s="51">
        <v>0</v>
      </c>
      <c r="F570" s="51">
        <v>1</v>
      </c>
      <c r="G570" s="50" t="s">
        <v>217</v>
      </c>
      <c r="H570" s="50" t="s">
        <v>705</v>
      </c>
      <c r="I570" s="49" t="s">
        <v>437</v>
      </c>
    </row>
    <row r="571" spans="1:9" ht="18" x14ac:dyDescent="0.25">
      <c r="A571" s="50" t="s">
        <v>70</v>
      </c>
      <c r="B571" s="50" t="s">
        <v>687</v>
      </c>
      <c r="C571" s="51">
        <v>310.11</v>
      </c>
      <c r="D571" s="83">
        <f t="shared" si="8"/>
        <v>3</v>
      </c>
      <c r="E571" s="51">
        <v>4</v>
      </c>
      <c r="F571" s="51">
        <v>2</v>
      </c>
      <c r="G571" s="50" t="s">
        <v>217</v>
      </c>
      <c r="H571" s="50" t="s">
        <v>647</v>
      </c>
      <c r="I571" s="49" t="s">
        <v>935</v>
      </c>
    </row>
    <row r="572" spans="1:9" ht="18" x14ac:dyDescent="0.25">
      <c r="A572" s="50" t="s">
        <v>70</v>
      </c>
      <c r="B572" s="50" t="s">
        <v>1428</v>
      </c>
      <c r="C572" s="51">
        <v>6.17</v>
      </c>
      <c r="D572" s="83">
        <f t="shared" si="8"/>
        <v>4</v>
      </c>
      <c r="E572" s="51">
        <v>4</v>
      </c>
      <c r="F572" s="51">
        <v>2</v>
      </c>
      <c r="G572" s="50" t="s">
        <v>217</v>
      </c>
      <c r="H572" s="50" t="s">
        <v>705</v>
      </c>
      <c r="I572" s="49" t="s">
        <v>780</v>
      </c>
    </row>
    <row r="573" spans="1:9" ht="18" x14ac:dyDescent="0.25">
      <c r="A573" s="50" t="s">
        <v>70</v>
      </c>
      <c r="B573" s="50" t="s">
        <v>940</v>
      </c>
      <c r="C573" s="51">
        <v>4.8099999999999996</v>
      </c>
      <c r="D573" s="83">
        <f t="shared" si="8"/>
        <v>4</v>
      </c>
      <c r="E573" s="51">
        <v>2</v>
      </c>
      <c r="F573" s="51">
        <v>2</v>
      </c>
      <c r="G573" s="50" t="s">
        <v>217</v>
      </c>
      <c r="H573" s="50" t="s">
        <v>705</v>
      </c>
      <c r="I573" s="49" t="s">
        <v>990</v>
      </c>
    </row>
    <row r="574" spans="1:9" ht="18" x14ac:dyDescent="0.25">
      <c r="A574" s="50" t="s">
        <v>70</v>
      </c>
      <c r="B574" s="50" t="s">
        <v>1048</v>
      </c>
      <c r="C574" s="51">
        <v>11.39</v>
      </c>
      <c r="D574" s="83">
        <f t="shared" si="8"/>
        <v>3</v>
      </c>
      <c r="E574" s="51">
        <v>0</v>
      </c>
      <c r="F574" s="51">
        <v>2</v>
      </c>
      <c r="G574" s="50" t="s">
        <v>217</v>
      </c>
      <c r="H574" s="50" t="s">
        <v>1007</v>
      </c>
      <c r="I574" s="49" t="s">
        <v>569</v>
      </c>
    </row>
    <row r="575" spans="1:9" ht="18" x14ac:dyDescent="0.25">
      <c r="A575" s="50" t="s">
        <v>72</v>
      </c>
      <c r="B575" s="50" t="s">
        <v>477</v>
      </c>
      <c r="C575" s="51">
        <v>8418.1</v>
      </c>
      <c r="D575" s="83">
        <f t="shared" si="8"/>
        <v>1</v>
      </c>
      <c r="E575" s="51">
        <v>4</v>
      </c>
      <c r="F575" s="51">
        <v>1</v>
      </c>
      <c r="G575" s="50" t="s">
        <v>217</v>
      </c>
      <c r="H575" s="50" t="s">
        <v>219</v>
      </c>
      <c r="I575" s="50" t="s">
        <v>749</v>
      </c>
    </row>
    <row r="576" spans="1:9" ht="18" x14ac:dyDescent="0.25">
      <c r="A576" s="50" t="s">
        <v>72</v>
      </c>
      <c r="B576" s="66" t="s">
        <v>634</v>
      </c>
      <c r="C576" s="51">
        <v>182.37</v>
      </c>
      <c r="D576" s="83">
        <f t="shared" si="8"/>
        <v>5</v>
      </c>
      <c r="E576" s="51">
        <v>4</v>
      </c>
      <c r="F576" s="51">
        <v>1</v>
      </c>
      <c r="G576" s="50" t="s">
        <v>217</v>
      </c>
      <c r="H576" s="50" t="s">
        <v>625</v>
      </c>
      <c r="I576" s="49" t="s">
        <v>1190</v>
      </c>
    </row>
    <row r="577" spans="1:9" ht="18" x14ac:dyDescent="0.25">
      <c r="A577" s="50" t="s">
        <v>72</v>
      </c>
      <c r="B577" s="50" t="s">
        <v>700</v>
      </c>
      <c r="C577" s="51">
        <v>376.96</v>
      </c>
      <c r="D577" s="83">
        <f t="shared" si="8"/>
        <v>3</v>
      </c>
      <c r="E577" s="51">
        <v>4</v>
      </c>
      <c r="F577" s="51">
        <v>1</v>
      </c>
      <c r="G577" s="50" t="s">
        <v>217</v>
      </c>
      <c r="H577" s="50" t="s">
        <v>647</v>
      </c>
      <c r="I577" s="49" t="s">
        <v>334</v>
      </c>
    </row>
    <row r="578" spans="1:9" ht="18" x14ac:dyDescent="0.25">
      <c r="A578" s="50" t="s">
        <v>72</v>
      </c>
      <c r="B578" s="50" t="s">
        <v>781</v>
      </c>
      <c r="C578" s="51">
        <v>1466.41</v>
      </c>
      <c r="D578" s="83">
        <f t="shared" si="8"/>
        <v>4</v>
      </c>
      <c r="E578" s="51">
        <v>4</v>
      </c>
      <c r="F578" s="51">
        <v>1</v>
      </c>
      <c r="G578" s="50" t="s">
        <v>217</v>
      </c>
      <c r="H578" s="50" t="s">
        <v>705</v>
      </c>
      <c r="I578" s="49" t="s">
        <v>917</v>
      </c>
    </row>
    <row r="579" spans="1:9" ht="18" x14ac:dyDescent="0.25">
      <c r="A579" s="50" t="s">
        <v>72</v>
      </c>
      <c r="B579" s="50" t="s">
        <v>978</v>
      </c>
      <c r="C579" s="51">
        <v>987.01</v>
      </c>
      <c r="D579" s="83">
        <f t="shared" si="8"/>
        <v>5</v>
      </c>
      <c r="E579" s="51">
        <v>2</v>
      </c>
      <c r="F579" s="51">
        <v>2</v>
      </c>
      <c r="G579" s="50" t="s">
        <v>217</v>
      </c>
      <c r="H579" s="50" t="s">
        <v>964</v>
      </c>
      <c r="I579" s="49" t="s">
        <v>397</v>
      </c>
    </row>
    <row r="580" spans="1:9" ht="18" x14ac:dyDescent="0.25">
      <c r="A580" s="50" t="s">
        <v>72</v>
      </c>
      <c r="B580" s="50" t="s">
        <v>1172</v>
      </c>
      <c r="C580" s="51">
        <v>44.96</v>
      </c>
      <c r="D580" s="83">
        <f t="shared" si="8"/>
        <v>4</v>
      </c>
      <c r="E580" s="51">
        <v>4</v>
      </c>
      <c r="F580" s="51">
        <v>1</v>
      </c>
      <c r="G580" s="52" t="s">
        <v>233</v>
      </c>
      <c r="H580" s="52" t="s">
        <v>1065</v>
      </c>
      <c r="I580" s="52" t="s">
        <v>437</v>
      </c>
    </row>
    <row r="581" spans="1:9" ht="18" x14ac:dyDescent="0.25">
      <c r="A581" s="50" t="s">
        <v>74</v>
      </c>
      <c r="B581" s="50" t="s">
        <v>290</v>
      </c>
      <c r="C581" s="51">
        <v>3964.57</v>
      </c>
      <c r="D581" s="83">
        <f t="shared" si="8"/>
        <v>1</v>
      </c>
      <c r="E581" s="51">
        <v>2</v>
      </c>
      <c r="F581" s="51">
        <v>2</v>
      </c>
      <c r="G581" s="52" t="s">
        <v>233</v>
      </c>
      <c r="H581" s="52" t="s">
        <v>219</v>
      </c>
      <c r="I581" s="52" t="s">
        <v>455</v>
      </c>
    </row>
    <row r="582" spans="1:9" ht="18" x14ac:dyDescent="0.25">
      <c r="A582" s="50" t="s">
        <v>74</v>
      </c>
      <c r="B582" s="50" t="s">
        <v>729</v>
      </c>
      <c r="C582" s="51">
        <v>579.92999999999995</v>
      </c>
      <c r="D582" s="83">
        <f t="shared" ref="D582:D645" si="9">VLOOKUP(H582,$L$2:$M$13,2,FALSE)</f>
        <v>4</v>
      </c>
      <c r="E582" s="51">
        <v>4</v>
      </c>
      <c r="F582" s="51">
        <v>2</v>
      </c>
      <c r="G582" s="52" t="s">
        <v>233</v>
      </c>
      <c r="H582" s="52" t="s">
        <v>705</v>
      </c>
      <c r="I582" s="52" t="s">
        <v>1319</v>
      </c>
    </row>
    <row r="583" spans="1:9" ht="18" x14ac:dyDescent="0.25">
      <c r="A583" s="50" t="s">
        <v>74</v>
      </c>
      <c r="B583" s="50" t="s">
        <v>800</v>
      </c>
      <c r="C583" s="51">
        <v>239.56</v>
      </c>
      <c r="D583" s="83">
        <f t="shared" si="9"/>
        <v>4</v>
      </c>
      <c r="E583" s="51">
        <v>2</v>
      </c>
      <c r="F583" s="51">
        <v>1</v>
      </c>
      <c r="G583" s="50" t="s">
        <v>217</v>
      </c>
      <c r="H583" s="50" t="s">
        <v>705</v>
      </c>
      <c r="I583" s="49" t="s">
        <v>735</v>
      </c>
    </row>
    <row r="584" spans="1:9" ht="18" x14ac:dyDescent="0.25">
      <c r="A584" s="50" t="s">
        <v>78</v>
      </c>
      <c r="B584" s="50" t="s">
        <v>242</v>
      </c>
      <c r="C584" s="51">
        <v>3340.85</v>
      </c>
      <c r="D584" s="83">
        <f t="shared" si="9"/>
        <v>1</v>
      </c>
      <c r="E584" s="51">
        <v>2</v>
      </c>
      <c r="F584" s="51">
        <v>1</v>
      </c>
      <c r="G584" s="50" t="s">
        <v>217</v>
      </c>
      <c r="H584" s="50" t="s">
        <v>219</v>
      </c>
      <c r="I584" s="49" t="s">
        <v>521</v>
      </c>
    </row>
    <row r="585" spans="1:9" ht="18" x14ac:dyDescent="0.25">
      <c r="A585" s="50" t="s">
        <v>78</v>
      </c>
      <c r="B585" s="50" t="s">
        <v>251</v>
      </c>
      <c r="C585" s="51">
        <v>2906.5</v>
      </c>
      <c r="D585" s="83">
        <f t="shared" si="9"/>
        <v>1</v>
      </c>
      <c r="E585" s="51">
        <v>4</v>
      </c>
      <c r="F585" s="51">
        <v>1</v>
      </c>
      <c r="G585" s="50" t="s">
        <v>217</v>
      </c>
      <c r="H585" s="50" t="s">
        <v>219</v>
      </c>
      <c r="I585" s="49" t="s">
        <v>596</v>
      </c>
    </row>
    <row r="586" spans="1:9" ht="18" x14ac:dyDescent="0.25">
      <c r="A586" s="50" t="s">
        <v>78</v>
      </c>
      <c r="B586" s="50" t="s">
        <v>422</v>
      </c>
      <c r="C586" s="51">
        <v>4328.05</v>
      </c>
      <c r="D586" s="83">
        <f t="shared" si="9"/>
        <v>1</v>
      </c>
      <c r="E586" s="51">
        <v>4</v>
      </c>
      <c r="F586" s="51">
        <v>1</v>
      </c>
      <c r="G586" s="50" t="s">
        <v>217</v>
      </c>
      <c r="H586" s="50" t="s">
        <v>219</v>
      </c>
      <c r="I586" s="49" t="s">
        <v>1327</v>
      </c>
    </row>
    <row r="587" spans="1:9" ht="18" x14ac:dyDescent="0.25">
      <c r="A587" s="50" t="s">
        <v>78</v>
      </c>
      <c r="B587" s="50" t="s">
        <v>489</v>
      </c>
      <c r="C587" s="51">
        <v>2265.11</v>
      </c>
      <c r="D587" s="83">
        <f t="shared" si="9"/>
        <v>1</v>
      </c>
      <c r="E587" s="51">
        <v>4</v>
      </c>
      <c r="F587" s="51">
        <v>1</v>
      </c>
      <c r="G587" s="50" t="s">
        <v>217</v>
      </c>
      <c r="H587" s="50" t="s">
        <v>219</v>
      </c>
      <c r="I587" s="49" t="s">
        <v>1147</v>
      </c>
    </row>
    <row r="588" spans="1:9" ht="18" x14ac:dyDescent="0.25">
      <c r="A588" s="50" t="s">
        <v>78</v>
      </c>
      <c r="B588" s="50" t="s">
        <v>510</v>
      </c>
      <c r="C588" s="51">
        <v>5765.37</v>
      </c>
      <c r="D588" s="83">
        <f t="shared" si="9"/>
        <v>1</v>
      </c>
      <c r="E588" s="51">
        <v>4</v>
      </c>
      <c r="F588" s="51">
        <v>1</v>
      </c>
      <c r="G588" s="50" t="s">
        <v>217</v>
      </c>
      <c r="H588" s="50" t="s">
        <v>219</v>
      </c>
      <c r="I588" s="49" t="s">
        <v>566</v>
      </c>
    </row>
    <row r="589" spans="1:9" ht="18" x14ac:dyDescent="0.25">
      <c r="A589" s="50" t="s">
        <v>78</v>
      </c>
      <c r="B589" s="50" t="s">
        <v>512</v>
      </c>
      <c r="C589" s="51">
        <v>2770.79</v>
      </c>
      <c r="D589" s="83">
        <f t="shared" si="9"/>
        <v>1</v>
      </c>
      <c r="E589" s="51">
        <v>4</v>
      </c>
      <c r="F589" s="51">
        <v>1</v>
      </c>
      <c r="G589" s="50" t="s">
        <v>217</v>
      </c>
      <c r="H589" s="50" t="s">
        <v>219</v>
      </c>
      <c r="I589" s="49" t="s">
        <v>725</v>
      </c>
    </row>
    <row r="590" spans="1:9" ht="18" x14ac:dyDescent="0.25">
      <c r="A590" s="50" t="s">
        <v>78</v>
      </c>
      <c r="B590" s="50" t="s">
        <v>520</v>
      </c>
      <c r="C590" s="51">
        <v>7863.12</v>
      </c>
      <c r="D590" s="83">
        <f t="shared" si="9"/>
        <v>1</v>
      </c>
      <c r="E590" s="51">
        <v>4</v>
      </c>
      <c r="F590" s="51">
        <v>1</v>
      </c>
      <c r="G590" s="50" t="s">
        <v>217</v>
      </c>
      <c r="H590" s="50" t="s">
        <v>219</v>
      </c>
      <c r="I590" s="49" t="s">
        <v>326</v>
      </c>
    </row>
    <row r="591" spans="1:9" ht="18" x14ac:dyDescent="0.25">
      <c r="A591" s="50" t="s">
        <v>78</v>
      </c>
      <c r="B591" s="50" t="s">
        <v>538</v>
      </c>
      <c r="C591" s="51">
        <v>2237.39</v>
      </c>
      <c r="D591" s="83">
        <f t="shared" si="9"/>
        <v>1</v>
      </c>
      <c r="E591" s="51">
        <v>2</v>
      </c>
      <c r="F591" s="51">
        <v>1</v>
      </c>
      <c r="G591" s="50" t="s">
        <v>217</v>
      </c>
      <c r="H591" s="50" t="s">
        <v>219</v>
      </c>
      <c r="I591" s="49" t="s">
        <v>741</v>
      </c>
    </row>
    <row r="592" spans="1:9" ht="18" x14ac:dyDescent="0.25">
      <c r="A592" s="50" t="s">
        <v>78</v>
      </c>
      <c r="B592" s="50" t="s">
        <v>553</v>
      </c>
      <c r="C592" s="51">
        <v>3225.82</v>
      </c>
      <c r="D592" s="83">
        <f t="shared" si="9"/>
        <v>1</v>
      </c>
      <c r="E592" s="51">
        <v>4</v>
      </c>
      <c r="F592" s="51">
        <v>1</v>
      </c>
      <c r="G592" s="50" t="s">
        <v>217</v>
      </c>
      <c r="H592" s="50" t="s">
        <v>219</v>
      </c>
      <c r="I592" s="49" t="s">
        <v>345</v>
      </c>
    </row>
    <row r="593" spans="1:9" ht="18" x14ac:dyDescent="0.25">
      <c r="A593" s="50" t="s">
        <v>78</v>
      </c>
      <c r="B593" s="50" t="s">
        <v>557</v>
      </c>
      <c r="C593" s="51">
        <v>4117.74</v>
      </c>
      <c r="D593" s="83">
        <f t="shared" si="9"/>
        <v>1</v>
      </c>
      <c r="E593" s="51">
        <v>2</v>
      </c>
      <c r="F593" s="51">
        <v>1</v>
      </c>
      <c r="G593" s="50" t="s">
        <v>217</v>
      </c>
      <c r="H593" s="50" t="s">
        <v>219</v>
      </c>
      <c r="I593" s="49" t="s">
        <v>247</v>
      </c>
    </row>
    <row r="594" spans="1:9" ht="18" x14ac:dyDescent="0.25">
      <c r="A594" s="50" t="s">
        <v>78</v>
      </c>
      <c r="B594" s="50" t="s">
        <v>704</v>
      </c>
      <c r="C594" s="51">
        <v>0</v>
      </c>
      <c r="D594" s="83">
        <f t="shared" si="9"/>
        <v>4</v>
      </c>
      <c r="E594" s="51">
        <v>0</v>
      </c>
      <c r="F594" s="51">
        <v>0</v>
      </c>
      <c r="G594" s="50" t="s">
        <v>217</v>
      </c>
      <c r="H594" s="50" t="s">
        <v>705</v>
      </c>
      <c r="I594" s="49" t="s">
        <v>641</v>
      </c>
    </row>
    <row r="595" spans="1:9" ht="18" x14ac:dyDescent="0.25">
      <c r="A595" s="50" t="s">
        <v>78</v>
      </c>
      <c r="B595" s="50" t="s">
        <v>1245</v>
      </c>
      <c r="C595" s="51">
        <v>6.92</v>
      </c>
      <c r="D595" s="83">
        <f t="shared" si="9"/>
        <v>4</v>
      </c>
      <c r="E595" s="51">
        <v>4</v>
      </c>
      <c r="F595" s="51">
        <v>1</v>
      </c>
      <c r="G595" s="50" t="s">
        <v>233</v>
      </c>
      <c r="H595" s="50" t="s">
        <v>1065</v>
      </c>
      <c r="I595" s="49" t="s">
        <v>980</v>
      </c>
    </row>
    <row r="596" spans="1:9" ht="18" x14ac:dyDescent="0.25">
      <c r="A596" s="50" t="s">
        <v>80</v>
      </c>
      <c r="B596" s="50" t="s">
        <v>306</v>
      </c>
      <c r="C596" s="51">
        <v>9513.23</v>
      </c>
      <c r="D596" s="83">
        <f t="shared" si="9"/>
        <v>1</v>
      </c>
      <c r="E596" s="51">
        <v>4</v>
      </c>
      <c r="F596" s="51">
        <v>1</v>
      </c>
      <c r="G596" s="50" t="s">
        <v>217</v>
      </c>
      <c r="H596" s="50" t="s">
        <v>219</v>
      </c>
      <c r="I596" s="49" t="s">
        <v>496</v>
      </c>
    </row>
    <row r="597" spans="1:9" ht="18" x14ac:dyDescent="0.25">
      <c r="A597" s="50" t="s">
        <v>80</v>
      </c>
      <c r="B597" s="50" t="s">
        <v>337</v>
      </c>
      <c r="C597" s="51">
        <v>1917.3</v>
      </c>
      <c r="D597" s="83">
        <f t="shared" si="9"/>
        <v>1</v>
      </c>
      <c r="E597" s="51">
        <v>4</v>
      </c>
      <c r="F597" s="51">
        <v>2</v>
      </c>
      <c r="G597" s="50" t="s">
        <v>233</v>
      </c>
      <c r="H597" s="50" t="s">
        <v>219</v>
      </c>
      <c r="I597" s="49" t="s">
        <v>1049</v>
      </c>
    </row>
    <row r="598" spans="1:9" ht="18" x14ac:dyDescent="0.25">
      <c r="A598" s="50" t="s">
        <v>80</v>
      </c>
      <c r="B598" s="50" t="s">
        <v>613</v>
      </c>
      <c r="C598" s="51">
        <v>6.29</v>
      </c>
      <c r="D598" s="83">
        <f t="shared" si="9"/>
        <v>2</v>
      </c>
      <c r="E598" s="51">
        <v>2</v>
      </c>
      <c r="F598" s="51">
        <v>1</v>
      </c>
      <c r="G598" s="50" t="s">
        <v>217</v>
      </c>
      <c r="H598" s="50" t="s">
        <v>592</v>
      </c>
      <c r="I598" s="49" t="s">
        <v>511</v>
      </c>
    </row>
    <row r="599" spans="1:9" ht="18" x14ac:dyDescent="0.25">
      <c r="A599" s="50" t="s">
        <v>80</v>
      </c>
      <c r="B599" s="50" t="s">
        <v>730</v>
      </c>
      <c r="C599" s="51">
        <v>2436.65</v>
      </c>
      <c r="D599" s="83">
        <f t="shared" si="9"/>
        <v>4</v>
      </c>
      <c r="E599" s="51">
        <v>4</v>
      </c>
      <c r="F599" s="51">
        <v>2</v>
      </c>
      <c r="G599" s="50" t="s">
        <v>233</v>
      </c>
      <c r="H599" s="50" t="s">
        <v>705</v>
      </c>
      <c r="I599" s="50" t="s">
        <v>1051</v>
      </c>
    </row>
    <row r="600" spans="1:9" ht="18" x14ac:dyDescent="0.25">
      <c r="A600" s="50" t="s">
        <v>80</v>
      </c>
      <c r="B600" s="50" t="s">
        <v>1139</v>
      </c>
      <c r="C600" s="51">
        <v>134.5</v>
      </c>
      <c r="D600" s="83">
        <f t="shared" si="9"/>
        <v>4</v>
      </c>
      <c r="E600" s="51">
        <v>4</v>
      </c>
      <c r="F600" s="51">
        <v>1</v>
      </c>
      <c r="G600" s="50" t="s">
        <v>257</v>
      </c>
      <c r="H600" s="50" t="s">
        <v>1065</v>
      </c>
      <c r="I600" s="49" t="s">
        <v>886</v>
      </c>
    </row>
    <row r="601" spans="1:9" ht="18" x14ac:dyDescent="0.25">
      <c r="A601" s="50" t="s">
        <v>80</v>
      </c>
      <c r="B601" s="50" t="s">
        <v>1220</v>
      </c>
      <c r="C601" s="51">
        <v>0</v>
      </c>
      <c r="D601" s="83">
        <f t="shared" si="9"/>
        <v>4</v>
      </c>
      <c r="E601" s="51">
        <v>4</v>
      </c>
      <c r="F601" s="51">
        <v>0</v>
      </c>
      <c r="G601" s="50" t="s">
        <v>257</v>
      </c>
      <c r="H601" s="50" t="s">
        <v>1065</v>
      </c>
      <c r="I601" s="49" t="s">
        <v>1238</v>
      </c>
    </row>
    <row r="602" spans="1:9" ht="18" x14ac:dyDescent="0.25">
      <c r="A602" s="50" t="s">
        <v>80</v>
      </c>
      <c r="B602" s="50" t="s">
        <v>1223</v>
      </c>
      <c r="C602" s="51">
        <v>52.12</v>
      </c>
      <c r="D602" s="83">
        <f t="shared" si="9"/>
        <v>4</v>
      </c>
      <c r="E602" s="51">
        <v>4</v>
      </c>
      <c r="F602" s="51">
        <v>1</v>
      </c>
      <c r="G602" s="50" t="s">
        <v>233</v>
      </c>
      <c r="H602" s="50" t="s">
        <v>1065</v>
      </c>
      <c r="I602" s="49" t="s">
        <v>449</v>
      </c>
    </row>
    <row r="603" spans="1:9" ht="18" x14ac:dyDescent="0.25">
      <c r="A603" s="50" t="s">
        <v>82</v>
      </c>
      <c r="B603" s="50" t="s">
        <v>445</v>
      </c>
      <c r="C603" s="51">
        <v>3556.12</v>
      </c>
      <c r="D603" s="83">
        <f t="shared" si="9"/>
        <v>1</v>
      </c>
      <c r="E603" s="51">
        <v>1</v>
      </c>
      <c r="F603" s="51">
        <v>2</v>
      </c>
      <c r="G603" s="50" t="s">
        <v>233</v>
      </c>
      <c r="H603" s="50" t="s">
        <v>219</v>
      </c>
      <c r="I603" s="49" t="s">
        <v>915</v>
      </c>
    </row>
    <row r="604" spans="1:9" ht="18" x14ac:dyDescent="0.25">
      <c r="A604" s="50" t="s">
        <v>82</v>
      </c>
      <c r="B604" s="50" t="s">
        <v>244</v>
      </c>
      <c r="C604" s="51">
        <v>795.95</v>
      </c>
      <c r="D604" s="83">
        <f t="shared" si="9"/>
        <v>1</v>
      </c>
      <c r="E604" s="51">
        <v>4</v>
      </c>
      <c r="F604" s="51">
        <v>1</v>
      </c>
      <c r="G604" s="50" t="s">
        <v>217</v>
      </c>
      <c r="H604" s="50" t="s">
        <v>219</v>
      </c>
      <c r="I604" s="49" t="s">
        <v>769</v>
      </c>
    </row>
    <row r="605" spans="1:9" ht="18" x14ac:dyDescent="0.25">
      <c r="A605" s="50" t="s">
        <v>82</v>
      </c>
      <c r="B605" s="50" t="s">
        <v>1415</v>
      </c>
      <c r="C605" s="51">
        <v>1853.77</v>
      </c>
      <c r="D605" s="83">
        <f t="shared" si="9"/>
        <v>1</v>
      </c>
      <c r="E605" s="51">
        <v>4</v>
      </c>
      <c r="F605" s="51">
        <v>1</v>
      </c>
      <c r="G605" s="50" t="s">
        <v>217</v>
      </c>
      <c r="H605" s="50" t="s">
        <v>219</v>
      </c>
      <c r="I605" s="49" t="s">
        <v>818</v>
      </c>
    </row>
    <row r="606" spans="1:9" ht="18" x14ac:dyDescent="0.25">
      <c r="A606" s="50" t="s">
        <v>82</v>
      </c>
      <c r="B606" s="50" t="s">
        <v>1193</v>
      </c>
      <c r="C606" s="51">
        <v>6.55</v>
      </c>
      <c r="D606" s="83">
        <f t="shared" si="9"/>
        <v>4</v>
      </c>
      <c r="E606" s="51">
        <v>1</v>
      </c>
      <c r="F606" s="51">
        <v>1</v>
      </c>
      <c r="G606" s="50" t="s">
        <v>233</v>
      </c>
      <c r="H606" s="50" t="s">
        <v>1065</v>
      </c>
      <c r="I606" s="49" t="s">
        <v>953</v>
      </c>
    </row>
    <row r="607" spans="1:9" ht="18" x14ac:dyDescent="0.25">
      <c r="A607" s="50" t="s">
        <v>82</v>
      </c>
      <c r="B607" s="50" t="s">
        <v>642</v>
      </c>
      <c r="C607" s="51">
        <v>495.99</v>
      </c>
      <c r="D607" s="83">
        <f t="shared" si="9"/>
        <v>2</v>
      </c>
      <c r="E607" s="51">
        <v>1</v>
      </c>
      <c r="F607" s="51">
        <v>4</v>
      </c>
      <c r="G607" s="50" t="s">
        <v>257</v>
      </c>
      <c r="H607" s="50" t="s">
        <v>640</v>
      </c>
      <c r="I607" s="49" t="s">
        <v>1089</v>
      </c>
    </row>
    <row r="608" spans="1:9" ht="18" x14ac:dyDescent="0.25">
      <c r="A608" s="50" t="s">
        <v>85</v>
      </c>
      <c r="B608" s="50" t="s">
        <v>1485</v>
      </c>
      <c r="C608" s="51">
        <v>75735.19</v>
      </c>
      <c r="D608" s="83">
        <f t="shared" si="9"/>
        <v>1</v>
      </c>
      <c r="E608" s="51">
        <v>4</v>
      </c>
      <c r="F608" s="51">
        <v>4</v>
      </c>
      <c r="G608" s="50" t="s">
        <v>257</v>
      </c>
      <c r="H608" s="50" t="s">
        <v>219</v>
      </c>
      <c r="I608" s="49" t="s">
        <v>690</v>
      </c>
    </row>
    <row r="609" spans="1:9" ht="18" x14ac:dyDescent="0.25">
      <c r="A609" s="50" t="s">
        <v>85</v>
      </c>
      <c r="B609" s="50" t="s">
        <v>757</v>
      </c>
      <c r="C609" s="51">
        <v>9568.02</v>
      </c>
      <c r="D609" s="83">
        <f t="shared" si="9"/>
        <v>4</v>
      </c>
      <c r="E609" s="51">
        <v>4</v>
      </c>
      <c r="F609" s="51">
        <v>4</v>
      </c>
      <c r="G609" s="50" t="s">
        <v>233</v>
      </c>
      <c r="H609" s="50" t="s">
        <v>705</v>
      </c>
      <c r="I609" s="49" t="s">
        <v>841</v>
      </c>
    </row>
    <row r="610" spans="1:9" ht="18" x14ac:dyDescent="0.25">
      <c r="A610" s="50" t="s">
        <v>85</v>
      </c>
      <c r="B610" s="50" t="s">
        <v>783</v>
      </c>
      <c r="C610" s="51">
        <v>0.68</v>
      </c>
      <c r="D610" s="83">
        <f t="shared" si="9"/>
        <v>4</v>
      </c>
      <c r="E610" s="51">
        <v>4</v>
      </c>
      <c r="F610" s="51">
        <v>1</v>
      </c>
      <c r="G610" s="50" t="s">
        <v>217</v>
      </c>
      <c r="H610" s="50" t="s">
        <v>705</v>
      </c>
      <c r="I610" s="49" t="s">
        <v>759</v>
      </c>
    </row>
    <row r="611" spans="1:9" ht="18" x14ac:dyDescent="0.25">
      <c r="A611" s="50" t="s">
        <v>85</v>
      </c>
      <c r="B611" s="50" t="s">
        <v>972</v>
      </c>
      <c r="C611" s="51">
        <v>5052.25</v>
      </c>
      <c r="D611" s="83">
        <f t="shared" si="9"/>
        <v>5</v>
      </c>
      <c r="E611" s="51">
        <v>2</v>
      </c>
      <c r="F611" s="51">
        <v>4</v>
      </c>
      <c r="G611" s="50" t="s">
        <v>257</v>
      </c>
      <c r="H611" s="50" t="s">
        <v>964</v>
      </c>
      <c r="I611" s="49" t="s">
        <v>367</v>
      </c>
    </row>
    <row r="612" spans="1:9" ht="18" x14ac:dyDescent="0.25">
      <c r="A612" s="50" t="s">
        <v>85</v>
      </c>
      <c r="B612" s="50" t="s">
        <v>1486</v>
      </c>
      <c r="C612" s="51">
        <v>38.869999999999997</v>
      </c>
      <c r="D612" s="83">
        <f t="shared" si="9"/>
        <v>4</v>
      </c>
      <c r="E612" s="51">
        <v>4</v>
      </c>
      <c r="F612" s="51">
        <v>1</v>
      </c>
      <c r="G612" s="50" t="s">
        <v>257</v>
      </c>
      <c r="H612" s="50" t="s">
        <v>1065</v>
      </c>
      <c r="I612" s="49" t="s">
        <v>470</v>
      </c>
    </row>
    <row r="613" spans="1:9" ht="18" x14ac:dyDescent="0.25">
      <c r="A613" s="50" t="s">
        <v>85</v>
      </c>
      <c r="B613" s="50" t="s">
        <v>1076</v>
      </c>
      <c r="C613" s="51">
        <v>12.37</v>
      </c>
      <c r="D613" s="83">
        <f t="shared" si="9"/>
        <v>4</v>
      </c>
      <c r="E613" s="51">
        <v>4</v>
      </c>
      <c r="F613" s="51">
        <v>1</v>
      </c>
      <c r="G613" s="50" t="s">
        <v>233</v>
      </c>
      <c r="H613" s="50" t="s">
        <v>1065</v>
      </c>
      <c r="I613" s="49" t="s">
        <v>241</v>
      </c>
    </row>
    <row r="614" spans="1:9" ht="18" x14ac:dyDescent="0.25">
      <c r="A614" s="50" t="s">
        <v>85</v>
      </c>
      <c r="B614" s="50" t="s">
        <v>1092</v>
      </c>
      <c r="C614" s="51">
        <v>39.409999999999997</v>
      </c>
      <c r="D614" s="83">
        <f t="shared" si="9"/>
        <v>4</v>
      </c>
      <c r="E614" s="51">
        <v>4</v>
      </c>
      <c r="F614" s="51">
        <v>1</v>
      </c>
      <c r="G614" s="50" t="s">
        <v>233</v>
      </c>
      <c r="H614" s="50" t="s">
        <v>1065</v>
      </c>
      <c r="I614" s="49" t="s">
        <v>488</v>
      </c>
    </row>
    <row r="615" spans="1:9" ht="18" x14ac:dyDescent="0.25">
      <c r="A615" s="50" t="s">
        <v>85</v>
      </c>
      <c r="B615" s="50" t="s">
        <v>1098</v>
      </c>
      <c r="C615" s="51">
        <v>23.6</v>
      </c>
      <c r="D615" s="83">
        <f t="shared" si="9"/>
        <v>4</v>
      </c>
      <c r="E615" s="51">
        <v>4</v>
      </c>
      <c r="F615" s="51">
        <v>2</v>
      </c>
      <c r="G615" s="50" t="s">
        <v>233</v>
      </c>
      <c r="H615" s="50" t="s">
        <v>1065</v>
      </c>
      <c r="I615" s="49" t="s">
        <v>519</v>
      </c>
    </row>
    <row r="616" spans="1:9" ht="18" x14ac:dyDescent="0.25">
      <c r="A616" s="50" t="s">
        <v>85</v>
      </c>
      <c r="B616" s="50" t="s">
        <v>1118</v>
      </c>
      <c r="C616" s="51">
        <v>5.35</v>
      </c>
      <c r="D616" s="83">
        <f t="shared" si="9"/>
        <v>4</v>
      </c>
      <c r="E616" s="51">
        <v>4</v>
      </c>
      <c r="F616" s="51">
        <v>1</v>
      </c>
      <c r="G616" s="50" t="s">
        <v>233</v>
      </c>
      <c r="H616" s="50" t="s">
        <v>1065</v>
      </c>
      <c r="I616" s="49" t="s">
        <v>1137</v>
      </c>
    </row>
    <row r="617" spans="1:9" ht="18" x14ac:dyDescent="0.25">
      <c r="A617" s="50" t="s">
        <v>85</v>
      </c>
      <c r="B617" s="50" t="s">
        <v>1144</v>
      </c>
      <c r="C617" s="51">
        <v>7.07</v>
      </c>
      <c r="D617" s="83">
        <f t="shared" si="9"/>
        <v>4</v>
      </c>
      <c r="E617" s="51">
        <v>2</v>
      </c>
      <c r="F617" s="51">
        <v>1</v>
      </c>
      <c r="G617" s="50" t="s">
        <v>233</v>
      </c>
      <c r="H617" s="50" t="s">
        <v>1065</v>
      </c>
      <c r="I617" s="49" t="s">
        <v>258</v>
      </c>
    </row>
    <row r="618" spans="1:9" ht="18" x14ac:dyDescent="0.25">
      <c r="A618" s="50" t="s">
        <v>85</v>
      </c>
      <c r="B618" s="50" t="s">
        <v>1148</v>
      </c>
      <c r="C618" s="51">
        <v>11.81</v>
      </c>
      <c r="D618" s="83">
        <f t="shared" si="9"/>
        <v>4</v>
      </c>
      <c r="E618" s="51">
        <v>4</v>
      </c>
      <c r="F618" s="51">
        <v>1</v>
      </c>
      <c r="G618" s="50" t="s">
        <v>233</v>
      </c>
      <c r="H618" s="50" t="s">
        <v>1065</v>
      </c>
      <c r="I618" s="49" t="s">
        <v>1097</v>
      </c>
    </row>
    <row r="619" spans="1:9" ht="18" x14ac:dyDescent="0.25">
      <c r="A619" s="50" t="s">
        <v>85</v>
      </c>
      <c r="B619" s="50" t="s">
        <v>1154</v>
      </c>
      <c r="C619" s="51">
        <v>0</v>
      </c>
      <c r="D619" s="83">
        <f t="shared" si="9"/>
        <v>4</v>
      </c>
      <c r="E619" s="51">
        <v>0</v>
      </c>
      <c r="F619" s="51">
        <v>0</v>
      </c>
      <c r="G619" s="50" t="s">
        <v>257</v>
      </c>
      <c r="H619" s="50" t="s">
        <v>1065</v>
      </c>
      <c r="I619" s="50" t="s">
        <v>1296</v>
      </c>
    </row>
    <row r="620" spans="1:9" ht="18" x14ac:dyDescent="0.25">
      <c r="A620" s="50" t="s">
        <v>85</v>
      </c>
      <c r="B620" s="50" t="s">
        <v>1156</v>
      </c>
      <c r="C620" s="51">
        <v>0.87</v>
      </c>
      <c r="D620" s="83">
        <f t="shared" si="9"/>
        <v>4</v>
      </c>
      <c r="E620" s="51">
        <v>4</v>
      </c>
      <c r="F620" s="51">
        <v>1</v>
      </c>
      <c r="G620" s="50" t="s">
        <v>257</v>
      </c>
      <c r="H620" s="50" t="s">
        <v>1065</v>
      </c>
      <c r="I620" s="50" t="s">
        <v>929</v>
      </c>
    </row>
    <row r="621" spans="1:9" ht="18" x14ac:dyDescent="0.25">
      <c r="A621" s="50" t="s">
        <v>85</v>
      </c>
      <c r="B621" s="50" t="s">
        <v>1183</v>
      </c>
      <c r="C621" s="51">
        <v>0</v>
      </c>
      <c r="D621" s="83">
        <f t="shared" si="9"/>
        <v>4</v>
      </c>
      <c r="E621" s="51">
        <v>0</v>
      </c>
      <c r="F621" s="51">
        <v>0</v>
      </c>
      <c r="G621" s="50" t="s">
        <v>257</v>
      </c>
      <c r="H621" s="50" t="s">
        <v>1065</v>
      </c>
      <c r="I621" s="50" t="s">
        <v>1342</v>
      </c>
    </row>
    <row r="622" spans="1:9" ht="18" x14ac:dyDescent="0.25">
      <c r="A622" s="50" t="s">
        <v>85</v>
      </c>
      <c r="B622" s="50" t="s">
        <v>1189</v>
      </c>
      <c r="C622" s="51">
        <v>0</v>
      </c>
      <c r="D622" s="83">
        <f t="shared" si="9"/>
        <v>4</v>
      </c>
      <c r="E622" s="51">
        <v>0</v>
      </c>
      <c r="F622" s="51">
        <v>0</v>
      </c>
      <c r="G622" s="50" t="s">
        <v>257</v>
      </c>
      <c r="H622" s="50" t="s">
        <v>1065</v>
      </c>
      <c r="I622" s="50" t="s">
        <v>738</v>
      </c>
    </row>
    <row r="623" spans="1:9" ht="18" x14ac:dyDescent="0.25">
      <c r="A623" s="50" t="s">
        <v>85</v>
      </c>
      <c r="B623" s="50" t="s">
        <v>1195</v>
      </c>
      <c r="C623" s="51">
        <v>0</v>
      </c>
      <c r="D623" s="83">
        <f t="shared" si="9"/>
        <v>4</v>
      </c>
      <c r="E623" s="51">
        <v>0</v>
      </c>
      <c r="F623" s="51">
        <v>0</v>
      </c>
      <c r="G623" s="50" t="s">
        <v>257</v>
      </c>
      <c r="H623" s="50" t="s">
        <v>1065</v>
      </c>
      <c r="I623" s="50" t="s">
        <v>1184</v>
      </c>
    </row>
    <row r="624" spans="1:9" ht="18" x14ac:dyDescent="0.25">
      <c r="A624" s="50" t="s">
        <v>85</v>
      </c>
      <c r="B624" s="50" t="s">
        <v>1213</v>
      </c>
      <c r="C624" s="51">
        <v>18.39</v>
      </c>
      <c r="D624" s="83">
        <f t="shared" si="9"/>
        <v>4</v>
      </c>
      <c r="E624" s="51">
        <v>4</v>
      </c>
      <c r="F624" s="51">
        <v>1</v>
      </c>
      <c r="G624" s="50" t="s">
        <v>233</v>
      </c>
      <c r="H624" s="50" t="s">
        <v>1065</v>
      </c>
      <c r="I624" s="50" t="s">
        <v>1268</v>
      </c>
    </row>
    <row r="625" spans="1:9" ht="18" x14ac:dyDescent="0.25">
      <c r="A625" s="50" t="s">
        <v>85</v>
      </c>
      <c r="B625" s="50" t="s">
        <v>1227</v>
      </c>
      <c r="C625" s="51">
        <v>21.72</v>
      </c>
      <c r="D625" s="83">
        <f t="shared" si="9"/>
        <v>4</v>
      </c>
      <c r="E625" s="51">
        <v>4</v>
      </c>
      <c r="F625" s="51">
        <v>1</v>
      </c>
      <c r="G625" s="50" t="s">
        <v>257</v>
      </c>
      <c r="H625" s="50" t="s">
        <v>1065</v>
      </c>
      <c r="I625" s="50" t="s">
        <v>1304</v>
      </c>
    </row>
    <row r="626" spans="1:9" ht="18" x14ac:dyDescent="0.25">
      <c r="A626" s="50" t="s">
        <v>85</v>
      </c>
      <c r="B626" s="50" t="s">
        <v>1241</v>
      </c>
      <c r="C626" s="51">
        <v>10.79</v>
      </c>
      <c r="D626" s="83">
        <f t="shared" si="9"/>
        <v>4</v>
      </c>
      <c r="E626" s="51">
        <v>1</v>
      </c>
      <c r="F626" s="51">
        <v>1</v>
      </c>
      <c r="G626" s="50" t="s">
        <v>257</v>
      </c>
      <c r="H626" s="50" t="s">
        <v>1065</v>
      </c>
      <c r="I626" s="49" t="s">
        <v>902</v>
      </c>
    </row>
    <row r="627" spans="1:9" ht="18" x14ac:dyDescent="0.25">
      <c r="A627" s="50" t="s">
        <v>85</v>
      </c>
      <c r="B627" s="50" t="s">
        <v>1271</v>
      </c>
      <c r="C627" s="51">
        <v>16.36</v>
      </c>
      <c r="D627" s="83">
        <f t="shared" si="9"/>
        <v>4</v>
      </c>
      <c r="E627" s="51">
        <v>4</v>
      </c>
      <c r="F627" s="51">
        <v>1</v>
      </c>
      <c r="G627" s="50" t="s">
        <v>233</v>
      </c>
      <c r="H627" s="50" t="s">
        <v>1065</v>
      </c>
      <c r="I627" s="49" t="s">
        <v>357</v>
      </c>
    </row>
    <row r="628" spans="1:9" ht="18" x14ac:dyDescent="0.25">
      <c r="A628" s="50" t="s">
        <v>85</v>
      </c>
      <c r="B628" s="50" t="s">
        <v>1273</v>
      </c>
      <c r="C628" s="51">
        <v>60.68</v>
      </c>
      <c r="D628" s="83">
        <f t="shared" si="9"/>
        <v>4</v>
      </c>
      <c r="E628" s="51">
        <v>4</v>
      </c>
      <c r="F628" s="51">
        <v>2</v>
      </c>
      <c r="G628" s="50" t="s">
        <v>233</v>
      </c>
      <c r="H628" s="50" t="s">
        <v>1065</v>
      </c>
      <c r="I628" s="49" t="s">
        <v>958</v>
      </c>
    </row>
    <row r="629" spans="1:9" ht="18" x14ac:dyDescent="0.25">
      <c r="A629" s="50" t="s">
        <v>85</v>
      </c>
      <c r="B629" s="50" t="s">
        <v>1299</v>
      </c>
      <c r="C629" s="51">
        <v>0</v>
      </c>
      <c r="D629" s="83">
        <f t="shared" si="9"/>
        <v>4</v>
      </c>
      <c r="E629" s="51">
        <v>0</v>
      </c>
      <c r="F629" s="51">
        <v>0</v>
      </c>
      <c r="G629" s="50" t="s">
        <v>257</v>
      </c>
      <c r="H629" s="50" t="s">
        <v>1065</v>
      </c>
      <c r="I629" s="49" t="s">
        <v>888</v>
      </c>
    </row>
    <row r="630" spans="1:9" ht="18" x14ac:dyDescent="0.25">
      <c r="A630" s="50" t="s">
        <v>85</v>
      </c>
      <c r="B630" s="50" t="s">
        <v>1326</v>
      </c>
      <c r="C630" s="51">
        <v>0</v>
      </c>
      <c r="D630" s="83">
        <f t="shared" si="9"/>
        <v>4</v>
      </c>
      <c r="E630" s="51">
        <v>0</v>
      </c>
      <c r="F630" s="51">
        <v>0</v>
      </c>
      <c r="G630" s="50" t="s">
        <v>257</v>
      </c>
      <c r="H630" s="50" t="s">
        <v>1065</v>
      </c>
      <c r="I630" s="49" t="s">
        <v>1125</v>
      </c>
    </row>
    <row r="631" spans="1:9" ht="18" x14ac:dyDescent="0.25">
      <c r="A631" s="50" t="s">
        <v>85</v>
      </c>
      <c r="B631" s="50" t="s">
        <v>1340</v>
      </c>
      <c r="C631" s="51">
        <v>0</v>
      </c>
      <c r="D631" s="83">
        <f t="shared" si="9"/>
        <v>4</v>
      </c>
      <c r="E631" s="51">
        <v>0</v>
      </c>
      <c r="F631" s="51">
        <v>0</v>
      </c>
      <c r="G631" s="50" t="s">
        <v>257</v>
      </c>
      <c r="H631" s="50" t="s">
        <v>1065</v>
      </c>
      <c r="I631" s="49" t="s">
        <v>1251</v>
      </c>
    </row>
    <row r="632" spans="1:9" ht="18" x14ac:dyDescent="0.25">
      <c r="A632" s="50" t="s">
        <v>85</v>
      </c>
      <c r="B632" s="50" t="s">
        <v>1352</v>
      </c>
      <c r="C632" s="51">
        <v>16.82</v>
      </c>
      <c r="D632" s="83">
        <f t="shared" si="9"/>
        <v>4</v>
      </c>
      <c r="E632" s="51">
        <v>4</v>
      </c>
      <c r="F632" s="51">
        <v>1</v>
      </c>
      <c r="G632" s="50" t="s">
        <v>233</v>
      </c>
      <c r="H632" s="50" t="s">
        <v>1065</v>
      </c>
      <c r="I632" s="49" t="s">
        <v>558</v>
      </c>
    </row>
    <row r="633" spans="1:9" ht="18" x14ac:dyDescent="0.25">
      <c r="A633" s="50" t="s">
        <v>87</v>
      </c>
      <c r="B633" s="50" t="s">
        <v>1297</v>
      </c>
      <c r="C633" s="51">
        <v>35.47</v>
      </c>
      <c r="D633" s="83">
        <f t="shared" si="9"/>
        <v>4</v>
      </c>
      <c r="E633" s="51">
        <v>2</v>
      </c>
      <c r="F633" s="51">
        <v>1</v>
      </c>
      <c r="G633" s="50" t="s">
        <v>257</v>
      </c>
      <c r="H633" s="50" t="s">
        <v>1065</v>
      </c>
      <c r="I633" s="49" t="s">
        <v>423</v>
      </c>
    </row>
    <row r="634" spans="1:9" ht="18" x14ac:dyDescent="0.25">
      <c r="A634" s="50" t="s">
        <v>89</v>
      </c>
      <c r="B634" s="50" t="s">
        <v>1487</v>
      </c>
      <c r="C634" s="51">
        <v>473.41</v>
      </c>
      <c r="D634" s="83">
        <f t="shared" si="9"/>
        <v>4</v>
      </c>
      <c r="E634" s="51">
        <v>2</v>
      </c>
      <c r="F634" s="51">
        <v>1</v>
      </c>
      <c r="G634" s="50" t="s">
        <v>217</v>
      </c>
      <c r="H634" s="50" t="s">
        <v>705</v>
      </c>
      <c r="I634" s="50" t="s">
        <v>1214</v>
      </c>
    </row>
    <row r="635" spans="1:9" ht="18" x14ac:dyDescent="0.25">
      <c r="A635" s="50" t="s">
        <v>89</v>
      </c>
      <c r="B635" s="50" t="s">
        <v>1140</v>
      </c>
      <c r="C635" s="51">
        <v>2.59</v>
      </c>
      <c r="D635" s="83">
        <f t="shared" si="9"/>
        <v>4</v>
      </c>
      <c r="E635" s="51">
        <v>4</v>
      </c>
      <c r="F635" s="51">
        <v>1</v>
      </c>
      <c r="G635" s="50" t="s">
        <v>257</v>
      </c>
      <c r="H635" s="50" t="s">
        <v>1065</v>
      </c>
      <c r="I635" s="49" t="s">
        <v>1153</v>
      </c>
    </row>
    <row r="636" spans="1:9" ht="18" x14ac:dyDescent="0.25">
      <c r="A636" s="50" t="s">
        <v>91</v>
      </c>
      <c r="B636" s="50" t="s">
        <v>235</v>
      </c>
      <c r="C636" s="51">
        <v>2871.45</v>
      </c>
      <c r="D636" s="83">
        <f t="shared" si="9"/>
        <v>1</v>
      </c>
      <c r="E636" s="51">
        <v>4</v>
      </c>
      <c r="F636" s="51">
        <v>0</v>
      </c>
      <c r="G636" s="50" t="s">
        <v>233</v>
      </c>
      <c r="H636" s="50" t="s">
        <v>219</v>
      </c>
      <c r="I636" s="49" t="s">
        <v>744</v>
      </c>
    </row>
    <row r="637" spans="1:9" ht="18" x14ac:dyDescent="0.25">
      <c r="A637" s="50" t="s">
        <v>91</v>
      </c>
      <c r="B637" s="50" t="s">
        <v>891</v>
      </c>
      <c r="C637" s="51">
        <v>4355.62</v>
      </c>
      <c r="D637" s="83">
        <f t="shared" si="9"/>
        <v>4</v>
      </c>
      <c r="E637" s="51">
        <v>4</v>
      </c>
      <c r="F637" s="51">
        <v>1</v>
      </c>
      <c r="G637" s="50" t="s">
        <v>217</v>
      </c>
      <c r="H637" s="50" t="s">
        <v>705</v>
      </c>
      <c r="I637" s="49" t="s">
        <v>1221</v>
      </c>
    </row>
    <row r="638" spans="1:9" ht="18" x14ac:dyDescent="0.25">
      <c r="A638" s="50" t="s">
        <v>91</v>
      </c>
      <c r="B638" s="50" t="s">
        <v>952</v>
      </c>
      <c r="C638" s="51">
        <v>1969.13</v>
      </c>
      <c r="D638" s="83">
        <f t="shared" si="9"/>
        <v>4</v>
      </c>
      <c r="E638" s="51">
        <v>4</v>
      </c>
      <c r="F638" s="51">
        <v>4</v>
      </c>
      <c r="G638" s="50" t="s">
        <v>257</v>
      </c>
      <c r="H638" s="50" t="s">
        <v>705</v>
      </c>
      <c r="I638" s="58"/>
    </row>
    <row r="639" spans="1:9" ht="18" x14ac:dyDescent="0.25">
      <c r="A639" s="50" t="s">
        <v>91</v>
      </c>
      <c r="B639" s="50" t="s">
        <v>758</v>
      </c>
      <c r="C639" s="51">
        <v>10908.5</v>
      </c>
      <c r="D639" s="83">
        <f t="shared" si="9"/>
        <v>4</v>
      </c>
      <c r="E639" s="51">
        <v>4</v>
      </c>
      <c r="F639" s="51">
        <v>4</v>
      </c>
      <c r="G639" s="50" t="s">
        <v>233</v>
      </c>
      <c r="H639" s="50" t="s">
        <v>705</v>
      </c>
      <c r="I639" s="58"/>
    </row>
    <row r="640" spans="1:9" ht="18" x14ac:dyDescent="0.25">
      <c r="A640" s="50" t="s">
        <v>91</v>
      </c>
      <c r="B640" s="50" t="s">
        <v>1106</v>
      </c>
      <c r="C640" s="51">
        <v>28.07</v>
      </c>
      <c r="D640" s="83">
        <f t="shared" si="9"/>
        <v>4</v>
      </c>
      <c r="E640" s="51">
        <v>4</v>
      </c>
      <c r="F640" s="51">
        <v>1</v>
      </c>
      <c r="G640" s="50" t="s">
        <v>233</v>
      </c>
      <c r="H640" s="50" t="s">
        <v>1065</v>
      </c>
      <c r="I640" s="50" t="s">
        <v>638</v>
      </c>
    </row>
    <row r="641" spans="1:9" ht="18" x14ac:dyDescent="0.25">
      <c r="A641" s="50" t="s">
        <v>91</v>
      </c>
      <c r="B641" s="50" t="s">
        <v>1181</v>
      </c>
      <c r="C641" s="51">
        <v>18.21</v>
      </c>
      <c r="D641" s="83">
        <f t="shared" si="9"/>
        <v>4</v>
      </c>
      <c r="E641" s="51">
        <v>4</v>
      </c>
      <c r="F641" s="51">
        <v>1</v>
      </c>
      <c r="G641" s="50" t="s">
        <v>257</v>
      </c>
      <c r="H641" s="50" t="s">
        <v>1065</v>
      </c>
      <c r="I641" s="49" t="s">
        <v>1026</v>
      </c>
    </row>
    <row r="642" spans="1:9" ht="18" x14ac:dyDescent="0.25">
      <c r="A642" s="50" t="s">
        <v>91</v>
      </c>
      <c r="B642" s="50" t="s">
        <v>1343</v>
      </c>
      <c r="C642" s="51">
        <v>18.82</v>
      </c>
      <c r="D642" s="83">
        <f t="shared" si="9"/>
        <v>4</v>
      </c>
      <c r="E642" s="51">
        <v>4</v>
      </c>
      <c r="F642" s="51">
        <v>1</v>
      </c>
      <c r="G642" s="50" t="s">
        <v>233</v>
      </c>
      <c r="H642" s="50" t="s">
        <v>1065</v>
      </c>
      <c r="I642" s="49" t="s">
        <v>790</v>
      </c>
    </row>
    <row r="643" spans="1:9" ht="18" x14ac:dyDescent="0.25">
      <c r="A643" s="50" t="s">
        <v>91</v>
      </c>
      <c r="B643" s="50" t="s">
        <v>1247</v>
      </c>
      <c r="C643" s="51">
        <v>7.34</v>
      </c>
      <c r="D643" s="83">
        <f t="shared" si="9"/>
        <v>4</v>
      </c>
      <c r="E643" s="51">
        <v>4</v>
      </c>
      <c r="F643" s="51">
        <v>1</v>
      </c>
      <c r="G643" s="50" t="s">
        <v>233</v>
      </c>
      <c r="H643" s="50" t="s">
        <v>1065</v>
      </c>
      <c r="I643" s="49" t="s">
        <v>988</v>
      </c>
    </row>
    <row r="644" spans="1:9" ht="18" x14ac:dyDescent="0.25">
      <c r="A644" s="50" t="s">
        <v>91</v>
      </c>
      <c r="B644" s="50" t="s">
        <v>1108</v>
      </c>
      <c r="C644" s="51">
        <v>3.14</v>
      </c>
      <c r="D644" s="83">
        <f t="shared" si="9"/>
        <v>4</v>
      </c>
      <c r="E644" s="51">
        <v>4</v>
      </c>
      <c r="F644" s="51">
        <v>1</v>
      </c>
      <c r="G644" s="50" t="s">
        <v>233</v>
      </c>
      <c r="H644" s="50" t="s">
        <v>1065</v>
      </c>
      <c r="I644" s="49" t="s">
        <v>796</v>
      </c>
    </row>
    <row r="645" spans="1:9" ht="18" x14ac:dyDescent="0.25">
      <c r="A645" s="50" t="s">
        <v>91</v>
      </c>
      <c r="B645" s="50" t="s">
        <v>1217</v>
      </c>
      <c r="C645" s="51">
        <v>0</v>
      </c>
      <c r="D645" s="83">
        <f t="shared" si="9"/>
        <v>4</v>
      </c>
      <c r="E645" s="51">
        <v>0</v>
      </c>
      <c r="F645" s="51">
        <v>0</v>
      </c>
      <c r="G645" s="50" t="s">
        <v>257</v>
      </c>
      <c r="H645" s="50" t="s">
        <v>1065</v>
      </c>
      <c r="I645" s="49" t="s">
        <v>297</v>
      </c>
    </row>
    <row r="646" spans="1:9" ht="18" x14ac:dyDescent="0.25">
      <c r="A646" s="50" t="s">
        <v>91</v>
      </c>
      <c r="B646" s="50" t="s">
        <v>1397</v>
      </c>
      <c r="C646" s="51">
        <v>21.32</v>
      </c>
      <c r="D646" s="83">
        <f t="shared" ref="D646:D709" si="10">VLOOKUP(H646,$L$2:$M$13,2,FALSE)</f>
        <v>4</v>
      </c>
      <c r="E646" s="51">
        <v>4</v>
      </c>
      <c r="F646" s="51">
        <v>1</v>
      </c>
      <c r="G646" s="50" t="s">
        <v>233</v>
      </c>
      <c r="H646" s="50" t="s">
        <v>1065</v>
      </c>
      <c r="I646" s="50" t="s">
        <v>693</v>
      </c>
    </row>
    <row r="647" spans="1:9" ht="18" x14ac:dyDescent="0.25">
      <c r="A647" s="50" t="s">
        <v>91</v>
      </c>
      <c r="B647" s="50" t="s">
        <v>1396</v>
      </c>
      <c r="C647" s="51">
        <v>13.16</v>
      </c>
      <c r="D647" s="83">
        <f t="shared" si="10"/>
        <v>4</v>
      </c>
      <c r="E647" s="51">
        <v>0</v>
      </c>
      <c r="F647" s="51">
        <v>1</v>
      </c>
      <c r="G647" s="50" t="s">
        <v>233</v>
      </c>
      <c r="H647" s="50" t="s">
        <v>1065</v>
      </c>
      <c r="I647" s="49" t="s">
        <v>635</v>
      </c>
    </row>
    <row r="648" spans="1:9" ht="18" x14ac:dyDescent="0.25">
      <c r="A648" s="50" t="s">
        <v>91</v>
      </c>
      <c r="B648" s="50" t="s">
        <v>1305</v>
      </c>
      <c r="C648" s="51">
        <v>23.81</v>
      </c>
      <c r="D648" s="83">
        <f t="shared" si="10"/>
        <v>4</v>
      </c>
      <c r="E648" s="51">
        <v>2</v>
      </c>
      <c r="F648" s="51">
        <v>1</v>
      </c>
      <c r="G648" s="50" t="s">
        <v>233</v>
      </c>
      <c r="H648" s="50" t="s">
        <v>1065</v>
      </c>
      <c r="I648" s="49" t="s">
        <v>1165</v>
      </c>
    </row>
    <row r="649" spans="1:9" ht="18" x14ac:dyDescent="0.25">
      <c r="A649" s="50" t="s">
        <v>329</v>
      </c>
      <c r="B649" s="50" t="s">
        <v>352</v>
      </c>
      <c r="C649" s="51">
        <v>20758.75</v>
      </c>
      <c r="D649" s="83">
        <f t="shared" si="10"/>
        <v>1</v>
      </c>
      <c r="E649" s="51">
        <v>4</v>
      </c>
      <c r="F649" s="51">
        <v>1</v>
      </c>
      <c r="G649" s="50" t="s">
        <v>217</v>
      </c>
      <c r="H649" s="50" t="s">
        <v>219</v>
      </c>
      <c r="I649" s="49" t="s">
        <v>1336</v>
      </c>
    </row>
    <row r="650" spans="1:9" ht="18" x14ac:dyDescent="0.25">
      <c r="A650" s="50" t="s">
        <v>329</v>
      </c>
      <c r="B650" s="50" t="s">
        <v>1071</v>
      </c>
      <c r="C650" s="51">
        <v>3.47</v>
      </c>
      <c r="D650" s="83">
        <f t="shared" si="10"/>
        <v>4</v>
      </c>
      <c r="E650" s="51">
        <v>4</v>
      </c>
      <c r="F650" s="51">
        <v>1</v>
      </c>
      <c r="G650" s="50" t="s">
        <v>233</v>
      </c>
      <c r="H650" s="50" t="s">
        <v>1065</v>
      </c>
      <c r="I650" s="49" t="s">
        <v>1257</v>
      </c>
    </row>
    <row r="651" spans="1:9" ht="18" x14ac:dyDescent="0.25">
      <c r="A651" s="50" t="s">
        <v>329</v>
      </c>
      <c r="B651" s="50" t="s">
        <v>1096</v>
      </c>
      <c r="C651" s="51">
        <v>167.35</v>
      </c>
      <c r="D651" s="83">
        <f t="shared" si="10"/>
        <v>4</v>
      </c>
      <c r="E651" s="51">
        <v>4</v>
      </c>
      <c r="F651" s="51">
        <v>1</v>
      </c>
      <c r="G651" s="50" t="s">
        <v>257</v>
      </c>
      <c r="H651" s="50" t="s">
        <v>1065</v>
      </c>
      <c r="I651" s="50" t="s">
        <v>535</v>
      </c>
    </row>
    <row r="652" spans="1:9" ht="18" x14ac:dyDescent="0.25">
      <c r="A652" s="50" t="s">
        <v>329</v>
      </c>
      <c r="B652" s="50" t="s">
        <v>1122</v>
      </c>
      <c r="C652" s="51">
        <v>20.92</v>
      </c>
      <c r="D652" s="83">
        <f t="shared" si="10"/>
        <v>4</v>
      </c>
      <c r="E652" s="51">
        <v>4</v>
      </c>
      <c r="F652" s="51">
        <v>1</v>
      </c>
      <c r="G652" s="50" t="s">
        <v>257</v>
      </c>
      <c r="H652" s="50" t="s">
        <v>1065</v>
      </c>
      <c r="I652" s="49" t="s">
        <v>590</v>
      </c>
    </row>
    <row r="653" spans="1:9" ht="18" x14ac:dyDescent="0.25">
      <c r="A653" s="50" t="s">
        <v>329</v>
      </c>
      <c r="B653" s="50" t="s">
        <v>1134</v>
      </c>
      <c r="C653" s="51">
        <v>92.04</v>
      </c>
      <c r="D653" s="83">
        <f t="shared" si="10"/>
        <v>4</v>
      </c>
      <c r="E653" s="51">
        <v>4</v>
      </c>
      <c r="F653" s="51">
        <v>1</v>
      </c>
      <c r="G653" s="50" t="s">
        <v>257</v>
      </c>
      <c r="H653" s="50" t="s">
        <v>1065</v>
      </c>
      <c r="I653" s="49" t="s">
        <v>383</v>
      </c>
    </row>
    <row r="654" spans="1:9" ht="18" x14ac:dyDescent="0.25">
      <c r="A654" s="50" t="s">
        <v>329</v>
      </c>
      <c r="B654" s="50" t="s">
        <v>639</v>
      </c>
      <c r="C654" s="51">
        <v>29.14</v>
      </c>
      <c r="D654" s="83">
        <f t="shared" si="10"/>
        <v>2</v>
      </c>
      <c r="E654" s="51">
        <v>2</v>
      </c>
      <c r="F654" s="51">
        <v>4</v>
      </c>
      <c r="G654" s="50" t="s">
        <v>233</v>
      </c>
      <c r="H654" s="50" t="s">
        <v>640</v>
      </c>
      <c r="I654" s="49" t="s">
        <v>1321</v>
      </c>
    </row>
    <row r="655" spans="1:9" ht="18" x14ac:dyDescent="0.25">
      <c r="A655" s="50" t="s">
        <v>95</v>
      </c>
      <c r="B655" s="50" t="s">
        <v>225</v>
      </c>
      <c r="C655" s="51">
        <v>1693.03</v>
      </c>
      <c r="D655" s="83">
        <f t="shared" si="10"/>
        <v>1</v>
      </c>
      <c r="E655" s="51">
        <v>2</v>
      </c>
      <c r="F655" s="51">
        <v>1</v>
      </c>
      <c r="G655" s="50" t="s">
        <v>217</v>
      </c>
      <c r="H655" s="50" t="s">
        <v>219</v>
      </c>
      <c r="I655" s="49" t="s">
        <v>799</v>
      </c>
    </row>
    <row r="656" spans="1:9" ht="18" x14ac:dyDescent="0.25">
      <c r="A656" s="50" t="s">
        <v>95</v>
      </c>
      <c r="B656" s="50" t="s">
        <v>240</v>
      </c>
      <c r="C656" s="51">
        <v>19596.849999999999</v>
      </c>
      <c r="D656" s="83">
        <f t="shared" si="10"/>
        <v>1</v>
      </c>
      <c r="E656" s="51">
        <v>1</v>
      </c>
      <c r="F656" s="51">
        <v>1</v>
      </c>
      <c r="G656" s="50" t="s">
        <v>217</v>
      </c>
      <c r="H656" s="50" t="s">
        <v>219</v>
      </c>
      <c r="I656" s="50" t="s">
        <v>1358</v>
      </c>
    </row>
    <row r="657" spans="1:11" ht="18" x14ac:dyDescent="0.25">
      <c r="A657" s="50" t="s">
        <v>95</v>
      </c>
      <c r="B657" s="50" t="s">
        <v>465</v>
      </c>
      <c r="C657" s="51">
        <v>33.03</v>
      </c>
      <c r="D657" s="83">
        <f t="shared" si="10"/>
        <v>1</v>
      </c>
      <c r="E657" s="51">
        <v>4</v>
      </c>
      <c r="F657" s="51">
        <v>1</v>
      </c>
      <c r="G657" s="50" t="s">
        <v>217</v>
      </c>
      <c r="H657" s="50" t="s">
        <v>219</v>
      </c>
      <c r="I657" s="50" t="s">
        <v>505</v>
      </c>
    </row>
    <row r="658" spans="1:11" ht="18" x14ac:dyDescent="0.25">
      <c r="A658" s="50" t="s">
        <v>95</v>
      </c>
      <c r="B658" s="50" t="s">
        <v>582</v>
      </c>
      <c r="C658" s="51">
        <v>4225.51</v>
      </c>
      <c r="D658" s="83">
        <f t="shared" si="10"/>
        <v>1</v>
      </c>
      <c r="E658" s="51">
        <v>1</v>
      </c>
      <c r="F658" s="51">
        <v>1</v>
      </c>
      <c r="G658" s="50" t="s">
        <v>217</v>
      </c>
      <c r="H658" s="50" t="s">
        <v>219</v>
      </c>
      <c r="I658" s="49" t="s">
        <v>343</v>
      </c>
    </row>
    <row r="659" spans="1:11" ht="18" x14ac:dyDescent="0.25">
      <c r="A659" s="50" t="s">
        <v>95</v>
      </c>
      <c r="B659" s="50" t="s">
        <v>673</v>
      </c>
      <c r="C659" s="51">
        <v>112.2</v>
      </c>
      <c r="D659" s="83">
        <f t="shared" si="10"/>
        <v>3</v>
      </c>
      <c r="E659" s="51">
        <v>2</v>
      </c>
      <c r="F659" s="51">
        <v>1</v>
      </c>
      <c r="G659" s="50" t="s">
        <v>217</v>
      </c>
      <c r="H659" s="50" t="s">
        <v>647</v>
      </c>
      <c r="I659" s="49" t="s">
        <v>385</v>
      </c>
    </row>
    <row r="660" spans="1:11" ht="18" x14ac:dyDescent="0.25">
      <c r="A660" s="50" t="s">
        <v>95</v>
      </c>
      <c r="B660" s="50" t="s">
        <v>844</v>
      </c>
      <c r="C660" s="51">
        <v>25.36</v>
      </c>
      <c r="D660" s="83">
        <f t="shared" si="10"/>
        <v>4</v>
      </c>
      <c r="E660" s="51">
        <v>2</v>
      </c>
      <c r="F660" s="51">
        <v>1</v>
      </c>
      <c r="G660" s="50" t="s">
        <v>217</v>
      </c>
      <c r="H660" s="50" t="s">
        <v>705</v>
      </c>
      <c r="I660" s="49" t="s">
        <v>250</v>
      </c>
    </row>
    <row r="661" spans="1:11" ht="18" x14ac:dyDescent="0.25">
      <c r="A661" s="50" t="s">
        <v>95</v>
      </c>
      <c r="B661" s="50" t="s">
        <v>1040</v>
      </c>
      <c r="C661" s="51">
        <v>406.72</v>
      </c>
      <c r="D661" s="83">
        <f t="shared" si="10"/>
        <v>3</v>
      </c>
      <c r="E661" s="51">
        <v>1</v>
      </c>
      <c r="F661" s="51">
        <v>2</v>
      </c>
      <c r="G661" s="50" t="s">
        <v>233</v>
      </c>
      <c r="H661" s="50" t="s">
        <v>1007</v>
      </c>
      <c r="I661" s="49" t="s">
        <v>982</v>
      </c>
    </row>
    <row r="662" spans="1:11" ht="18" x14ac:dyDescent="0.25">
      <c r="A662" s="50" t="s">
        <v>97</v>
      </c>
      <c r="B662" s="50" t="s">
        <v>762</v>
      </c>
      <c r="C662" s="51">
        <v>22.74</v>
      </c>
      <c r="D662" s="83">
        <f t="shared" si="10"/>
        <v>4</v>
      </c>
      <c r="E662" s="51">
        <v>2</v>
      </c>
      <c r="F662" s="51">
        <v>1</v>
      </c>
      <c r="G662" s="50" t="s">
        <v>217</v>
      </c>
      <c r="H662" s="50" t="s">
        <v>705</v>
      </c>
      <c r="I662" s="49" t="s">
        <v>1064</v>
      </c>
    </row>
    <row r="663" spans="1:11" ht="18" x14ac:dyDescent="0.25">
      <c r="A663" s="50" t="s">
        <v>97</v>
      </c>
      <c r="B663" s="50" t="s">
        <v>1488</v>
      </c>
      <c r="C663" s="51">
        <v>0</v>
      </c>
      <c r="D663" s="83">
        <f t="shared" si="10"/>
        <v>4</v>
      </c>
      <c r="E663" s="51">
        <v>0</v>
      </c>
      <c r="F663" s="51">
        <v>0</v>
      </c>
      <c r="G663" s="50" t="s">
        <v>257</v>
      </c>
      <c r="H663" s="50" t="s">
        <v>1065</v>
      </c>
      <c r="I663" s="49" t="s">
        <v>744</v>
      </c>
    </row>
    <row r="664" spans="1:11" ht="18" x14ac:dyDescent="0.25">
      <c r="A664" s="50" t="s">
        <v>97</v>
      </c>
      <c r="B664" s="50" t="s">
        <v>659</v>
      </c>
      <c r="C664" s="51">
        <v>2491.86</v>
      </c>
      <c r="D664" s="83">
        <f t="shared" si="10"/>
        <v>3</v>
      </c>
      <c r="E664" s="51">
        <v>2</v>
      </c>
      <c r="F664" s="51">
        <v>1</v>
      </c>
      <c r="G664" s="50" t="s">
        <v>233</v>
      </c>
      <c r="H664" s="50" t="s">
        <v>647</v>
      </c>
      <c r="I664" s="49" t="s">
        <v>1201</v>
      </c>
    </row>
    <row r="665" spans="1:11" ht="18" x14ac:dyDescent="0.25">
      <c r="A665" s="50" t="s">
        <v>97</v>
      </c>
      <c r="B665" s="50" t="s">
        <v>663</v>
      </c>
      <c r="C665" s="51">
        <v>675.06</v>
      </c>
      <c r="D665" s="83">
        <f t="shared" si="10"/>
        <v>3</v>
      </c>
      <c r="E665" s="51">
        <v>2</v>
      </c>
      <c r="F665" s="51">
        <v>1</v>
      </c>
      <c r="G665" s="50" t="s">
        <v>233</v>
      </c>
      <c r="H665" s="50" t="s">
        <v>647</v>
      </c>
      <c r="I665" s="50" t="s">
        <v>326</v>
      </c>
    </row>
    <row r="666" spans="1:11" s="54" customFormat="1" ht="18" x14ac:dyDescent="0.25">
      <c r="A666" s="50" t="s">
        <v>97</v>
      </c>
      <c r="B666" s="50" t="s">
        <v>740</v>
      </c>
      <c r="C666" s="51">
        <v>3995.72</v>
      </c>
      <c r="D666" s="83">
        <f t="shared" si="10"/>
        <v>4</v>
      </c>
      <c r="E666" s="51">
        <v>2</v>
      </c>
      <c r="F666" s="51">
        <v>2</v>
      </c>
      <c r="G666" s="50" t="s">
        <v>233</v>
      </c>
      <c r="H666" s="50" t="s">
        <v>705</v>
      </c>
      <c r="I666" s="50" t="s">
        <v>1129</v>
      </c>
      <c r="J666" s="48"/>
      <c r="K666" s="48"/>
    </row>
    <row r="667" spans="1:11" ht="18" x14ac:dyDescent="0.25">
      <c r="A667" s="50" t="s">
        <v>97</v>
      </c>
      <c r="B667" s="50" t="s">
        <v>1041</v>
      </c>
      <c r="C667" s="51">
        <v>1002.38</v>
      </c>
      <c r="D667" s="83">
        <f t="shared" si="10"/>
        <v>3</v>
      </c>
      <c r="E667" s="51">
        <v>1</v>
      </c>
      <c r="F667" s="51">
        <v>2</v>
      </c>
      <c r="G667" s="50" t="s">
        <v>233</v>
      </c>
      <c r="H667" s="50" t="s">
        <v>1007</v>
      </c>
      <c r="I667" s="49" t="s">
        <v>1030</v>
      </c>
    </row>
    <row r="668" spans="1:11" ht="18" x14ac:dyDescent="0.25">
      <c r="A668" s="50" t="s">
        <v>205</v>
      </c>
      <c r="B668" s="50" t="s">
        <v>1185</v>
      </c>
      <c r="C668" s="51">
        <v>14.95</v>
      </c>
      <c r="D668" s="83">
        <f t="shared" si="10"/>
        <v>4</v>
      </c>
      <c r="E668" s="51">
        <v>4</v>
      </c>
      <c r="F668" s="51">
        <v>1</v>
      </c>
      <c r="G668" s="50" t="s">
        <v>233</v>
      </c>
      <c r="H668" s="50" t="s">
        <v>1065</v>
      </c>
      <c r="I668" s="49" t="s">
        <v>218</v>
      </c>
    </row>
    <row r="669" spans="1:11" ht="18" x14ac:dyDescent="0.25">
      <c r="A669" s="50" t="s">
        <v>205</v>
      </c>
      <c r="B669" s="50" t="s">
        <v>1094</v>
      </c>
      <c r="C669" s="51">
        <v>46.38</v>
      </c>
      <c r="D669" s="83">
        <f t="shared" si="10"/>
        <v>4</v>
      </c>
      <c r="E669" s="51">
        <v>2</v>
      </c>
      <c r="F669" s="51">
        <v>1</v>
      </c>
      <c r="G669" s="50" t="s">
        <v>233</v>
      </c>
      <c r="H669" s="50" t="s">
        <v>1065</v>
      </c>
      <c r="I669" s="49" t="s">
        <v>226</v>
      </c>
    </row>
    <row r="670" spans="1:11" ht="18" x14ac:dyDescent="0.25">
      <c r="A670" s="50" t="s">
        <v>205</v>
      </c>
      <c r="B670" s="50" t="s">
        <v>1124</v>
      </c>
      <c r="C670" s="51">
        <v>5.72</v>
      </c>
      <c r="D670" s="83">
        <f t="shared" si="10"/>
        <v>4</v>
      </c>
      <c r="E670" s="51">
        <v>0</v>
      </c>
      <c r="F670" s="51">
        <v>1</v>
      </c>
      <c r="G670" s="50" t="s">
        <v>233</v>
      </c>
      <c r="H670" s="50" t="s">
        <v>1065</v>
      </c>
      <c r="I670" s="49" t="s">
        <v>612</v>
      </c>
    </row>
    <row r="671" spans="1:11" ht="18" x14ac:dyDescent="0.25">
      <c r="A671" s="55" t="s">
        <v>205</v>
      </c>
      <c r="B671" s="50" t="s">
        <v>1128</v>
      </c>
      <c r="C671" s="51">
        <v>17.59</v>
      </c>
      <c r="D671" s="83">
        <f t="shared" si="10"/>
        <v>4</v>
      </c>
      <c r="E671" s="85">
        <v>4</v>
      </c>
      <c r="F671" s="85">
        <v>1</v>
      </c>
      <c r="G671" s="50" t="s">
        <v>233</v>
      </c>
      <c r="H671" s="50" t="s">
        <v>1065</v>
      </c>
      <c r="I671" s="69" t="s">
        <v>1067</v>
      </c>
    </row>
    <row r="672" spans="1:11" ht="18" x14ac:dyDescent="0.25">
      <c r="A672" s="50" t="s">
        <v>205</v>
      </c>
      <c r="B672" s="50" t="s">
        <v>1130</v>
      </c>
      <c r="C672" s="51">
        <v>25.32</v>
      </c>
      <c r="D672" s="83">
        <f t="shared" si="10"/>
        <v>4</v>
      </c>
      <c r="E672" s="51">
        <v>4</v>
      </c>
      <c r="F672" s="51">
        <v>1</v>
      </c>
      <c r="G672" s="50" t="s">
        <v>233</v>
      </c>
      <c r="H672" s="50" t="s">
        <v>1065</v>
      </c>
      <c r="I672" s="49" t="s">
        <v>1182</v>
      </c>
    </row>
    <row r="673" spans="1:11" ht="18" x14ac:dyDescent="0.25">
      <c r="A673" s="50" t="s">
        <v>205</v>
      </c>
      <c r="B673" s="50" t="s">
        <v>1301</v>
      </c>
      <c r="C673" s="51">
        <v>5.63</v>
      </c>
      <c r="D673" s="83">
        <f t="shared" si="10"/>
        <v>4</v>
      </c>
      <c r="E673" s="51">
        <v>4</v>
      </c>
      <c r="F673" s="51">
        <v>1</v>
      </c>
      <c r="G673" s="50" t="s">
        <v>233</v>
      </c>
      <c r="H673" s="50" t="s">
        <v>1065</v>
      </c>
      <c r="I673" s="50" t="s">
        <v>609</v>
      </c>
    </row>
    <row r="674" spans="1:11" ht="18" x14ac:dyDescent="0.25">
      <c r="A674" s="50" t="s">
        <v>205</v>
      </c>
      <c r="B674" s="50" t="s">
        <v>1215</v>
      </c>
      <c r="C674" s="51">
        <v>2.93</v>
      </c>
      <c r="D674" s="83">
        <f t="shared" si="10"/>
        <v>4</v>
      </c>
      <c r="E674" s="51">
        <v>4</v>
      </c>
      <c r="F674" s="51">
        <v>0</v>
      </c>
      <c r="G674" s="50" t="s">
        <v>217</v>
      </c>
      <c r="H674" s="50" t="s">
        <v>1065</v>
      </c>
      <c r="I674" s="50" t="s">
        <v>1298</v>
      </c>
    </row>
    <row r="675" spans="1:11" ht="18" x14ac:dyDescent="0.25">
      <c r="A675" s="50" t="s">
        <v>205</v>
      </c>
      <c r="B675" s="50" t="s">
        <v>1373</v>
      </c>
      <c r="C675" s="51">
        <v>6.94</v>
      </c>
      <c r="D675" s="83">
        <f t="shared" si="10"/>
        <v>4</v>
      </c>
      <c r="E675" s="51">
        <v>4</v>
      </c>
      <c r="F675" s="51">
        <v>1</v>
      </c>
      <c r="G675" s="50" t="s">
        <v>233</v>
      </c>
      <c r="H675" s="50" t="s">
        <v>1065</v>
      </c>
      <c r="I675" s="59" t="s">
        <v>656</v>
      </c>
    </row>
    <row r="676" spans="1:11" ht="18" x14ac:dyDescent="0.25">
      <c r="A676" s="50" t="s">
        <v>205</v>
      </c>
      <c r="B676" s="50" t="s">
        <v>1489</v>
      </c>
      <c r="C676" s="51">
        <v>2.71</v>
      </c>
      <c r="D676" s="83">
        <f t="shared" si="10"/>
        <v>4</v>
      </c>
      <c r="E676" s="51">
        <v>4</v>
      </c>
      <c r="F676" s="51">
        <v>1</v>
      </c>
      <c r="G676" s="50" t="s">
        <v>217</v>
      </c>
      <c r="H676" s="50" t="s">
        <v>1065</v>
      </c>
      <c r="I676" s="59" t="s">
        <v>662</v>
      </c>
    </row>
    <row r="677" spans="1:11" ht="18" x14ac:dyDescent="0.25">
      <c r="A677" s="50" t="s">
        <v>205</v>
      </c>
      <c r="B677" s="50" t="s">
        <v>1490</v>
      </c>
      <c r="C677" s="51">
        <v>4.87</v>
      </c>
      <c r="D677" s="83">
        <f t="shared" si="10"/>
        <v>4</v>
      </c>
      <c r="E677" s="51">
        <v>4</v>
      </c>
      <c r="F677" s="51">
        <v>0</v>
      </c>
      <c r="G677" s="50" t="s">
        <v>217</v>
      </c>
      <c r="H677" s="50" t="s">
        <v>1065</v>
      </c>
      <c r="I677" s="59" t="s">
        <v>1341</v>
      </c>
    </row>
    <row r="678" spans="1:11" ht="18" x14ac:dyDescent="0.25">
      <c r="A678" s="50" t="s">
        <v>205</v>
      </c>
      <c r="B678" s="50" t="s">
        <v>1437</v>
      </c>
      <c r="C678" s="51">
        <v>27.25</v>
      </c>
      <c r="D678" s="83">
        <f t="shared" si="10"/>
        <v>4</v>
      </c>
      <c r="E678" s="51">
        <v>4</v>
      </c>
      <c r="F678" s="51">
        <v>1</v>
      </c>
      <c r="G678" s="50" t="s">
        <v>217</v>
      </c>
      <c r="H678" s="50" t="s">
        <v>1065</v>
      </c>
      <c r="I678" s="60" t="s">
        <v>1010</v>
      </c>
    </row>
    <row r="679" spans="1:11" ht="18" x14ac:dyDescent="0.25">
      <c r="A679" s="50" t="s">
        <v>205</v>
      </c>
      <c r="B679" s="50" t="s">
        <v>1236</v>
      </c>
      <c r="C679" s="51">
        <v>8.64</v>
      </c>
      <c r="D679" s="83">
        <f t="shared" si="10"/>
        <v>4</v>
      </c>
      <c r="E679" s="51">
        <v>4</v>
      </c>
      <c r="F679" s="51">
        <v>0</v>
      </c>
      <c r="G679" s="50" t="s">
        <v>217</v>
      </c>
      <c r="H679" s="50" t="s">
        <v>1065</v>
      </c>
      <c r="I679" s="60" t="s">
        <v>387</v>
      </c>
    </row>
    <row r="680" spans="1:11" ht="18" x14ac:dyDescent="0.25">
      <c r="A680" s="50" t="s">
        <v>205</v>
      </c>
      <c r="B680" s="50" t="s">
        <v>1491</v>
      </c>
      <c r="C680" s="51">
        <v>27.06</v>
      </c>
      <c r="D680" s="83">
        <f t="shared" si="10"/>
        <v>4</v>
      </c>
      <c r="E680" s="51">
        <v>4</v>
      </c>
      <c r="F680" s="51">
        <v>1</v>
      </c>
      <c r="G680" s="50" t="s">
        <v>217</v>
      </c>
      <c r="H680" s="50" t="s">
        <v>1065</v>
      </c>
      <c r="I680" s="59" t="s">
        <v>1209</v>
      </c>
    </row>
    <row r="681" spans="1:11" ht="18" x14ac:dyDescent="0.25">
      <c r="A681" s="50" t="s">
        <v>205</v>
      </c>
      <c r="B681" s="50" t="s">
        <v>1369</v>
      </c>
      <c r="C681" s="51">
        <v>0</v>
      </c>
      <c r="D681" s="83">
        <f t="shared" si="10"/>
        <v>4</v>
      </c>
      <c r="E681" s="51">
        <v>0</v>
      </c>
      <c r="F681" s="51">
        <v>1</v>
      </c>
      <c r="G681" s="50" t="s">
        <v>217</v>
      </c>
      <c r="H681" s="50" t="s">
        <v>1065</v>
      </c>
      <c r="I681" s="59"/>
    </row>
    <row r="682" spans="1:11" ht="18" x14ac:dyDescent="0.25">
      <c r="A682" s="50" t="s">
        <v>205</v>
      </c>
      <c r="B682" s="50" t="s">
        <v>1265</v>
      </c>
      <c r="C682" s="51">
        <v>0</v>
      </c>
      <c r="D682" s="83">
        <f t="shared" si="10"/>
        <v>4</v>
      </c>
      <c r="E682" s="51">
        <v>0</v>
      </c>
      <c r="F682" s="51">
        <v>1</v>
      </c>
      <c r="G682" s="50" t="s">
        <v>217</v>
      </c>
      <c r="H682" s="50" t="s">
        <v>1065</v>
      </c>
      <c r="I682" s="60" t="s">
        <v>1294</v>
      </c>
    </row>
    <row r="683" spans="1:11" ht="18" x14ac:dyDescent="0.25">
      <c r="A683" s="50" t="s">
        <v>205</v>
      </c>
      <c r="B683" s="50" t="s">
        <v>1492</v>
      </c>
      <c r="C683" s="51">
        <v>7.24</v>
      </c>
      <c r="D683" s="83">
        <f t="shared" si="10"/>
        <v>4</v>
      </c>
      <c r="E683" s="51">
        <v>4</v>
      </c>
      <c r="F683" s="51">
        <v>1</v>
      </c>
      <c r="G683" s="50" t="s">
        <v>217</v>
      </c>
      <c r="H683" s="50" t="s">
        <v>1065</v>
      </c>
      <c r="I683" s="60" t="s">
        <v>1203</v>
      </c>
    </row>
    <row r="684" spans="1:11" ht="18" x14ac:dyDescent="0.25">
      <c r="A684" s="50" t="s">
        <v>205</v>
      </c>
      <c r="B684" s="50" t="s">
        <v>1493</v>
      </c>
      <c r="C684" s="51">
        <v>9.6199999999999992</v>
      </c>
      <c r="D684" s="83">
        <f t="shared" si="10"/>
        <v>4</v>
      </c>
      <c r="E684" s="51">
        <v>4</v>
      </c>
      <c r="F684" s="51">
        <v>1</v>
      </c>
      <c r="G684" s="50" t="s">
        <v>217</v>
      </c>
      <c r="H684" s="50" t="s">
        <v>1065</v>
      </c>
      <c r="I684" s="60" t="s">
        <v>389</v>
      </c>
    </row>
    <row r="685" spans="1:11" ht="18" x14ac:dyDescent="0.25">
      <c r="A685" s="50" t="s">
        <v>205</v>
      </c>
      <c r="B685" s="50" t="s">
        <v>1367</v>
      </c>
      <c r="C685" s="51">
        <v>0</v>
      </c>
      <c r="D685" s="83">
        <f t="shared" si="10"/>
        <v>4</v>
      </c>
      <c r="E685" s="51">
        <v>0</v>
      </c>
      <c r="F685" s="51">
        <v>1</v>
      </c>
      <c r="G685" s="50" t="s">
        <v>217</v>
      </c>
      <c r="H685" s="50" t="s">
        <v>1065</v>
      </c>
      <c r="I685" s="60"/>
      <c r="J685" s="63"/>
      <c r="K685" s="64"/>
    </row>
    <row r="686" spans="1:11" ht="18" x14ac:dyDescent="0.25">
      <c r="A686" s="50" t="s">
        <v>100</v>
      </c>
      <c r="B686" s="50" t="s">
        <v>446</v>
      </c>
      <c r="C686" s="51">
        <v>975.4</v>
      </c>
      <c r="D686" s="83">
        <f t="shared" si="10"/>
        <v>1</v>
      </c>
      <c r="E686" s="51">
        <v>1</v>
      </c>
      <c r="F686" s="51">
        <v>2</v>
      </c>
      <c r="G686" s="50" t="s">
        <v>233</v>
      </c>
      <c r="H686" s="50" t="s">
        <v>219</v>
      </c>
    </row>
    <row r="687" spans="1:11" ht="18" x14ac:dyDescent="0.25">
      <c r="A687" s="50" t="s">
        <v>100</v>
      </c>
      <c r="B687" s="50" t="s">
        <v>1042</v>
      </c>
      <c r="C687" s="51">
        <v>2196.4299999999998</v>
      </c>
      <c r="D687" s="83">
        <f t="shared" si="10"/>
        <v>3</v>
      </c>
      <c r="E687" s="51">
        <v>1</v>
      </c>
      <c r="F687" s="51">
        <v>2</v>
      </c>
      <c r="G687" s="50" t="s">
        <v>233</v>
      </c>
      <c r="H687" s="50" t="s">
        <v>1007</v>
      </c>
    </row>
    <row r="688" spans="1:11" ht="18" x14ac:dyDescent="0.25">
      <c r="A688" s="50" t="s">
        <v>100</v>
      </c>
      <c r="B688" s="50" t="s">
        <v>1494</v>
      </c>
      <c r="C688" s="51">
        <v>1.95</v>
      </c>
      <c r="D688" s="83">
        <f t="shared" si="10"/>
        <v>4</v>
      </c>
      <c r="E688" s="51">
        <v>4</v>
      </c>
      <c r="F688" s="51">
        <v>1</v>
      </c>
      <c r="G688" s="50" t="s">
        <v>233</v>
      </c>
      <c r="H688" s="50" t="s">
        <v>1065</v>
      </c>
    </row>
    <row r="689" spans="1:8" ht="18" x14ac:dyDescent="0.25">
      <c r="A689" s="50" t="s">
        <v>102</v>
      </c>
      <c r="B689" s="50" t="s">
        <v>1417</v>
      </c>
      <c r="C689" s="51">
        <v>142.18</v>
      </c>
      <c r="D689" s="83">
        <f t="shared" si="10"/>
        <v>1</v>
      </c>
      <c r="E689" s="51">
        <v>4</v>
      </c>
      <c r="F689" s="51">
        <v>1</v>
      </c>
      <c r="G689" s="50" t="s">
        <v>217</v>
      </c>
      <c r="H689" s="50" t="s">
        <v>219</v>
      </c>
    </row>
    <row r="690" spans="1:8" ht="18" x14ac:dyDescent="0.25">
      <c r="A690" s="50" t="s">
        <v>102</v>
      </c>
      <c r="B690" s="50" t="s">
        <v>611</v>
      </c>
      <c r="C690" s="51">
        <v>11.82</v>
      </c>
      <c r="D690" s="83">
        <f t="shared" si="10"/>
        <v>2</v>
      </c>
      <c r="E690" s="51">
        <v>4</v>
      </c>
      <c r="F690" s="51">
        <v>4</v>
      </c>
      <c r="G690" s="50" t="s">
        <v>257</v>
      </c>
      <c r="H690" s="50" t="s">
        <v>592</v>
      </c>
    </row>
    <row r="691" spans="1:8" ht="18" x14ac:dyDescent="0.25">
      <c r="A691" s="50" t="s">
        <v>102</v>
      </c>
      <c r="B691" s="50" t="s">
        <v>871</v>
      </c>
      <c r="C691" s="51">
        <v>71.900000000000006</v>
      </c>
      <c r="D691" s="83">
        <f t="shared" si="10"/>
        <v>4</v>
      </c>
      <c r="E691" s="51">
        <v>2</v>
      </c>
      <c r="F691" s="51">
        <v>2</v>
      </c>
      <c r="G691" s="50" t="s">
        <v>217</v>
      </c>
      <c r="H691" s="50" t="s">
        <v>705</v>
      </c>
    </row>
    <row r="692" spans="1:8" ht="18" x14ac:dyDescent="0.25">
      <c r="A692" s="50" t="s">
        <v>102</v>
      </c>
      <c r="B692" s="50" t="s">
        <v>1043</v>
      </c>
      <c r="C692" s="51">
        <v>222.75</v>
      </c>
      <c r="D692" s="83">
        <f t="shared" si="10"/>
        <v>3</v>
      </c>
      <c r="E692" s="51">
        <v>1</v>
      </c>
      <c r="F692" s="51">
        <v>2</v>
      </c>
      <c r="G692" s="50" t="s">
        <v>233</v>
      </c>
      <c r="H692" s="50" t="s">
        <v>1007</v>
      </c>
    </row>
    <row r="693" spans="1:8" ht="18" x14ac:dyDescent="0.25">
      <c r="A693" s="50" t="s">
        <v>102</v>
      </c>
      <c r="B693" s="50" t="s">
        <v>1416</v>
      </c>
      <c r="C693" s="51">
        <v>3231.99</v>
      </c>
      <c r="D693" s="83">
        <f t="shared" si="10"/>
        <v>3</v>
      </c>
      <c r="E693" s="51">
        <v>2</v>
      </c>
      <c r="F693" s="51">
        <v>1</v>
      </c>
      <c r="G693" s="50" t="s">
        <v>217</v>
      </c>
      <c r="H693" s="50" t="s">
        <v>1007</v>
      </c>
    </row>
    <row r="694" spans="1:8" ht="18" x14ac:dyDescent="0.25">
      <c r="A694" s="50" t="s">
        <v>76</v>
      </c>
      <c r="B694" s="50" t="s">
        <v>1495</v>
      </c>
      <c r="C694" s="51">
        <v>0</v>
      </c>
      <c r="D694" s="83">
        <f t="shared" si="10"/>
        <v>1</v>
      </c>
      <c r="E694" s="51">
        <v>0</v>
      </c>
      <c r="F694" s="51">
        <v>1</v>
      </c>
      <c r="G694" s="50" t="s">
        <v>217</v>
      </c>
      <c r="H694" s="50" t="s">
        <v>219</v>
      </c>
    </row>
    <row r="695" spans="1:8" ht="18" x14ac:dyDescent="0.25">
      <c r="A695" s="50" t="s">
        <v>6</v>
      </c>
      <c r="B695" s="50" t="s">
        <v>1496</v>
      </c>
      <c r="C695" s="51">
        <v>0</v>
      </c>
      <c r="D695" s="83">
        <f t="shared" si="10"/>
        <v>1</v>
      </c>
      <c r="E695" s="51">
        <v>0</v>
      </c>
      <c r="F695" s="51">
        <v>1</v>
      </c>
      <c r="G695" s="50" t="s">
        <v>217</v>
      </c>
      <c r="H695" s="50" t="s">
        <v>219</v>
      </c>
    </row>
    <row r="696" spans="1:8" ht="18" x14ac:dyDescent="0.25">
      <c r="A696" s="50" t="s">
        <v>6</v>
      </c>
      <c r="B696" s="50" t="s">
        <v>1497</v>
      </c>
      <c r="C696" s="51">
        <v>0</v>
      </c>
      <c r="D696" s="83">
        <f t="shared" si="10"/>
        <v>4</v>
      </c>
      <c r="E696" s="51">
        <v>0</v>
      </c>
      <c r="F696" s="51">
        <v>0</v>
      </c>
      <c r="G696" s="50" t="s">
        <v>217</v>
      </c>
      <c r="H696" s="50" t="s">
        <v>705</v>
      </c>
    </row>
    <row r="697" spans="1:8" ht="18" x14ac:dyDescent="0.25">
      <c r="A697" s="50" t="s">
        <v>21</v>
      </c>
      <c r="B697" s="50" t="s">
        <v>1498</v>
      </c>
      <c r="C697" s="51">
        <v>0</v>
      </c>
      <c r="D697" s="83">
        <f t="shared" si="10"/>
        <v>2</v>
      </c>
      <c r="E697" s="51">
        <v>0</v>
      </c>
      <c r="F697" s="51">
        <v>0</v>
      </c>
      <c r="G697" s="50" t="s">
        <v>217</v>
      </c>
      <c r="H697" s="50" t="s">
        <v>592</v>
      </c>
    </row>
    <row r="698" spans="1:8" ht="18" x14ac:dyDescent="0.25">
      <c r="A698" s="50" t="s">
        <v>21</v>
      </c>
      <c r="B698" s="50" t="s">
        <v>1499</v>
      </c>
      <c r="C698" s="51">
        <v>0</v>
      </c>
      <c r="D698" s="83">
        <f t="shared" si="10"/>
        <v>2</v>
      </c>
      <c r="E698" s="51">
        <v>0</v>
      </c>
      <c r="F698" s="51">
        <v>0</v>
      </c>
      <c r="G698" s="50" t="s">
        <v>217</v>
      </c>
      <c r="H698" s="50" t="s">
        <v>592</v>
      </c>
    </row>
    <row r="699" spans="1:8" ht="18" x14ac:dyDescent="0.25">
      <c r="A699" s="50" t="s">
        <v>21</v>
      </c>
      <c r="B699" s="50" t="s">
        <v>1500</v>
      </c>
      <c r="C699" s="51">
        <v>0</v>
      </c>
      <c r="D699" s="83">
        <f t="shared" si="10"/>
        <v>2</v>
      </c>
      <c r="E699" s="51">
        <v>0</v>
      </c>
      <c r="F699" s="51">
        <v>0</v>
      </c>
      <c r="G699" s="50" t="s">
        <v>217</v>
      </c>
      <c r="H699" s="50" t="s">
        <v>592</v>
      </c>
    </row>
    <row r="700" spans="1:8" ht="18" x14ac:dyDescent="0.25">
      <c r="A700" s="50" t="s">
        <v>75</v>
      </c>
      <c r="B700" s="50" t="s">
        <v>1501</v>
      </c>
      <c r="C700" s="51">
        <v>0</v>
      </c>
      <c r="D700" s="83">
        <f t="shared" si="10"/>
        <v>3</v>
      </c>
      <c r="E700" s="51">
        <v>0</v>
      </c>
      <c r="F700" s="51">
        <v>0</v>
      </c>
      <c r="G700" s="50" t="s">
        <v>217</v>
      </c>
      <c r="H700" s="50" t="s">
        <v>647</v>
      </c>
    </row>
    <row r="701" spans="1:8" ht="18" x14ac:dyDescent="0.25">
      <c r="A701" s="50" t="s">
        <v>1440</v>
      </c>
      <c r="B701" s="50" t="s">
        <v>1502</v>
      </c>
      <c r="C701" s="51">
        <v>0</v>
      </c>
      <c r="D701" s="83">
        <f t="shared" si="10"/>
        <v>1</v>
      </c>
      <c r="E701" s="51">
        <v>0</v>
      </c>
      <c r="F701" s="51">
        <v>0</v>
      </c>
      <c r="G701" s="50" t="s">
        <v>217</v>
      </c>
      <c r="H701" s="50" t="s">
        <v>219</v>
      </c>
    </row>
    <row r="702" spans="1:8" ht="18" x14ac:dyDescent="0.25">
      <c r="A702" s="50" t="s">
        <v>1440</v>
      </c>
      <c r="B702" s="50" t="s">
        <v>1503</v>
      </c>
      <c r="C702" s="51">
        <v>0</v>
      </c>
      <c r="D702" s="83">
        <f t="shared" si="10"/>
        <v>1</v>
      </c>
      <c r="E702" s="51">
        <v>0</v>
      </c>
      <c r="F702" s="51">
        <v>0</v>
      </c>
      <c r="G702" s="50" t="s">
        <v>217</v>
      </c>
      <c r="H702" s="50" t="s">
        <v>219</v>
      </c>
    </row>
    <row r="703" spans="1:8" ht="18" x14ac:dyDescent="0.25">
      <c r="A703" s="50" t="s">
        <v>1440</v>
      </c>
      <c r="B703" s="50" t="s">
        <v>1504</v>
      </c>
      <c r="C703" s="51">
        <v>0</v>
      </c>
      <c r="D703" s="83">
        <f t="shared" si="10"/>
        <v>1</v>
      </c>
      <c r="E703" s="51">
        <v>0</v>
      </c>
      <c r="F703" s="51">
        <v>0</v>
      </c>
      <c r="G703" s="50" t="s">
        <v>217</v>
      </c>
      <c r="H703" s="50" t="s">
        <v>219</v>
      </c>
    </row>
    <row r="704" spans="1:8" ht="18" x14ac:dyDescent="0.25">
      <c r="A704" s="50" t="s">
        <v>1440</v>
      </c>
      <c r="B704" s="50" t="s">
        <v>1505</v>
      </c>
      <c r="C704" s="51">
        <v>0</v>
      </c>
      <c r="D704" s="83">
        <f t="shared" si="10"/>
        <v>2</v>
      </c>
      <c r="E704" s="51">
        <v>0</v>
      </c>
      <c r="F704" s="51">
        <v>0</v>
      </c>
      <c r="G704" s="50" t="s">
        <v>217</v>
      </c>
      <c r="H704" s="50" t="s">
        <v>592</v>
      </c>
    </row>
    <row r="705" spans="1:8" ht="18" x14ac:dyDescent="0.25">
      <c r="A705" s="50" t="s">
        <v>1440</v>
      </c>
      <c r="B705" s="50" t="s">
        <v>1506</v>
      </c>
      <c r="C705" s="51">
        <v>0</v>
      </c>
      <c r="D705" s="83">
        <f t="shared" si="10"/>
        <v>2</v>
      </c>
      <c r="E705" s="51">
        <v>0</v>
      </c>
      <c r="F705" s="51">
        <v>0</v>
      </c>
      <c r="G705" s="50" t="s">
        <v>217</v>
      </c>
      <c r="H705" s="50" t="s">
        <v>592</v>
      </c>
    </row>
    <row r="706" spans="1:8" ht="18" x14ac:dyDescent="0.25">
      <c r="A706" s="50" t="s">
        <v>28</v>
      </c>
      <c r="B706" s="50" t="s">
        <v>1507</v>
      </c>
      <c r="C706" s="51">
        <v>0</v>
      </c>
      <c r="D706" s="83">
        <f t="shared" si="10"/>
        <v>2</v>
      </c>
      <c r="E706" s="51">
        <v>0</v>
      </c>
      <c r="F706" s="51">
        <v>1</v>
      </c>
      <c r="G706" s="50" t="s">
        <v>217</v>
      </c>
      <c r="H706" s="50" t="s">
        <v>640</v>
      </c>
    </row>
    <row r="707" spans="1:8" ht="18" x14ac:dyDescent="0.25">
      <c r="A707" s="50" t="s">
        <v>23</v>
      </c>
      <c r="B707" s="50" t="s">
        <v>1508</v>
      </c>
      <c r="C707" s="51">
        <v>0</v>
      </c>
      <c r="D707" s="83">
        <f t="shared" si="10"/>
        <v>1</v>
      </c>
      <c r="E707" s="51">
        <v>0</v>
      </c>
      <c r="F707" s="51">
        <v>0</v>
      </c>
      <c r="G707" s="50" t="s">
        <v>217</v>
      </c>
      <c r="H707" s="50" t="s">
        <v>219</v>
      </c>
    </row>
    <row r="708" spans="1:8" ht="18" x14ac:dyDescent="0.25">
      <c r="A708" s="50" t="s">
        <v>25</v>
      </c>
      <c r="B708" s="50" t="s">
        <v>1509</v>
      </c>
      <c r="C708" s="51">
        <v>0</v>
      </c>
      <c r="D708" s="83">
        <f t="shared" si="10"/>
        <v>1</v>
      </c>
      <c r="E708" s="51">
        <v>0</v>
      </c>
      <c r="F708" s="51">
        <v>1</v>
      </c>
      <c r="G708" s="50" t="s">
        <v>217</v>
      </c>
      <c r="H708" s="50" t="s">
        <v>219</v>
      </c>
    </row>
    <row r="709" spans="1:8" ht="18" x14ac:dyDescent="0.25">
      <c r="A709" s="50" t="s">
        <v>27</v>
      </c>
      <c r="B709" s="50" t="s">
        <v>1510</v>
      </c>
      <c r="C709" s="51">
        <v>14.3</v>
      </c>
      <c r="D709" s="83">
        <f t="shared" si="10"/>
        <v>1</v>
      </c>
      <c r="E709" s="51">
        <v>0</v>
      </c>
      <c r="F709" s="51">
        <v>0</v>
      </c>
      <c r="G709" s="50" t="s">
        <v>217</v>
      </c>
      <c r="H709" s="50" t="s">
        <v>219</v>
      </c>
    </row>
    <row r="710" spans="1:8" ht="18" x14ac:dyDescent="0.25">
      <c r="A710" s="50" t="s">
        <v>27</v>
      </c>
      <c r="B710" s="50" t="s">
        <v>1511</v>
      </c>
      <c r="C710" s="51">
        <v>51.39</v>
      </c>
      <c r="D710" s="83">
        <f t="shared" ref="D710:D729" si="11">VLOOKUP(H710,$L$2:$M$13,2,FALSE)</f>
        <v>1</v>
      </c>
      <c r="E710" s="51">
        <v>2</v>
      </c>
      <c r="F710" s="51">
        <v>0</v>
      </c>
      <c r="G710" s="50" t="s">
        <v>217</v>
      </c>
      <c r="H710" s="50" t="s">
        <v>219</v>
      </c>
    </row>
    <row r="711" spans="1:8" ht="18" x14ac:dyDescent="0.25">
      <c r="A711" s="50" t="s">
        <v>27</v>
      </c>
      <c r="B711" s="50" t="s">
        <v>1512</v>
      </c>
      <c r="C711" s="51">
        <v>16.940000000000001</v>
      </c>
      <c r="D711" s="83">
        <f t="shared" si="11"/>
        <v>1</v>
      </c>
      <c r="E711" s="51">
        <v>2</v>
      </c>
      <c r="F711" s="51">
        <v>0</v>
      </c>
      <c r="G711" s="50" t="s">
        <v>217</v>
      </c>
      <c r="H711" s="50" t="s">
        <v>219</v>
      </c>
    </row>
    <row r="712" spans="1:8" ht="18" x14ac:dyDescent="0.25">
      <c r="A712" s="50" t="s">
        <v>47</v>
      </c>
      <c r="B712" s="50" t="s">
        <v>1513</v>
      </c>
      <c r="C712" s="51">
        <v>0</v>
      </c>
      <c r="D712" s="83">
        <f t="shared" si="11"/>
        <v>5</v>
      </c>
      <c r="E712" s="51">
        <v>0</v>
      </c>
      <c r="F712" s="51">
        <v>0</v>
      </c>
      <c r="G712" s="50" t="s">
        <v>217</v>
      </c>
      <c r="H712" s="50" t="s">
        <v>964</v>
      </c>
    </row>
    <row r="713" spans="1:8" ht="18" x14ac:dyDescent="0.25">
      <c r="A713" s="50" t="s">
        <v>47</v>
      </c>
      <c r="B713" s="50" t="s">
        <v>1514</v>
      </c>
      <c r="C713" s="51">
        <v>0</v>
      </c>
      <c r="D713" s="83">
        <f t="shared" si="11"/>
        <v>1</v>
      </c>
      <c r="E713" s="51">
        <v>0</v>
      </c>
      <c r="F713" s="51">
        <v>0</v>
      </c>
      <c r="G713" s="50" t="s">
        <v>217</v>
      </c>
      <c r="H713" s="50" t="s">
        <v>219</v>
      </c>
    </row>
    <row r="714" spans="1:8" ht="18" x14ac:dyDescent="0.25">
      <c r="A714" s="50" t="s">
        <v>1440</v>
      </c>
      <c r="B714" s="50" t="s">
        <v>1515</v>
      </c>
      <c r="C714" s="51">
        <v>0</v>
      </c>
      <c r="D714" s="83">
        <f t="shared" si="11"/>
        <v>2</v>
      </c>
      <c r="E714" s="51">
        <v>0</v>
      </c>
      <c r="F714" s="51">
        <v>1</v>
      </c>
      <c r="G714" s="50" t="s">
        <v>217</v>
      </c>
      <c r="H714" s="50" t="s">
        <v>592</v>
      </c>
    </row>
    <row r="715" spans="1:8" ht="18" x14ac:dyDescent="0.25">
      <c r="A715" s="50" t="s">
        <v>98</v>
      </c>
      <c r="B715" s="50" t="s">
        <v>1516</v>
      </c>
      <c r="C715" s="51">
        <v>66.930000000000007</v>
      </c>
      <c r="D715" s="83">
        <f t="shared" si="11"/>
        <v>4</v>
      </c>
      <c r="E715" s="51">
        <v>1</v>
      </c>
      <c r="F715" s="51">
        <v>1</v>
      </c>
      <c r="G715" s="50" t="s">
        <v>217</v>
      </c>
      <c r="H715" s="50" t="s">
        <v>705</v>
      </c>
    </row>
    <row r="716" spans="1:8" ht="18" x14ac:dyDescent="0.25">
      <c r="A716" s="50" t="s">
        <v>98</v>
      </c>
      <c r="B716" s="50" t="s">
        <v>1517</v>
      </c>
      <c r="C716" s="51">
        <v>52.58</v>
      </c>
      <c r="D716" s="83">
        <f t="shared" si="11"/>
        <v>4</v>
      </c>
      <c r="E716" s="51">
        <v>0</v>
      </c>
      <c r="F716" s="51">
        <v>1</v>
      </c>
      <c r="G716" s="50" t="s">
        <v>217</v>
      </c>
      <c r="H716" s="50" t="s">
        <v>705</v>
      </c>
    </row>
    <row r="717" spans="1:8" ht="18" x14ac:dyDescent="0.25">
      <c r="A717" s="50" t="s">
        <v>42</v>
      </c>
      <c r="B717" s="50" t="s">
        <v>1518</v>
      </c>
      <c r="C717" s="51">
        <v>0</v>
      </c>
      <c r="D717" s="83">
        <f t="shared" si="11"/>
        <v>1</v>
      </c>
      <c r="E717" s="51">
        <v>0</v>
      </c>
      <c r="F717" s="51">
        <v>1</v>
      </c>
      <c r="G717" s="50" t="s">
        <v>217</v>
      </c>
      <c r="H717" s="50" t="s">
        <v>219</v>
      </c>
    </row>
    <row r="718" spans="1:8" ht="18" x14ac:dyDescent="0.25">
      <c r="A718" s="50" t="s">
        <v>54</v>
      </c>
      <c r="B718" s="50" t="s">
        <v>1519</v>
      </c>
      <c r="C718" s="51">
        <v>0</v>
      </c>
      <c r="D718" s="83">
        <f t="shared" si="11"/>
        <v>4</v>
      </c>
      <c r="E718" s="51">
        <v>0</v>
      </c>
      <c r="F718" s="51">
        <v>0</v>
      </c>
      <c r="G718" s="50" t="s">
        <v>217</v>
      </c>
      <c r="H718" s="50" t="s">
        <v>705</v>
      </c>
    </row>
    <row r="719" spans="1:8" ht="18" x14ac:dyDescent="0.25">
      <c r="A719" s="50" t="s">
        <v>54</v>
      </c>
      <c r="B719" s="50" t="s">
        <v>1520</v>
      </c>
      <c r="C719" s="51">
        <v>0</v>
      </c>
      <c r="D719" s="83">
        <f t="shared" si="11"/>
        <v>1</v>
      </c>
      <c r="E719" s="51">
        <v>0</v>
      </c>
      <c r="F719" s="51">
        <v>0</v>
      </c>
      <c r="G719" s="50" t="s">
        <v>217</v>
      </c>
      <c r="H719" s="50" t="s">
        <v>219</v>
      </c>
    </row>
    <row r="720" spans="1:8" ht="18" x14ac:dyDescent="0.25">
      <c r="A720" s="50" t="s">
        <v>54</v>
      </c>
      <c r="B720" s="50" t="s">
        <v>1521</v>
      </c>
      <c r="C720" s="51">
        <v>0</v>
      </c>
      <c r="D720" s="83">
        <f t="shared" si="11"/>
        <v>5</v>
      </c>
      <c r="E720" s="51">
        <v>0</v>
      </c>
      <c r="F720" s="51">
        <v>0</v>
      </c>
      <c r="G720" s="50" t="s">
        <v>217</v>
      </c>
      <c r="H720" s="50" t="s">
        <v>964</v>
      </c>
    </row>
    <row r="721" spans="1:8" ht="18" x14ac:dyDescent="0.25">
      <c r="A721" s="50" t="s">
        <v>54</v>
      </c>
      <c r="B721" s="50" t="s">
        <v>1522</v>
      </c>
      <c r="C721" s="51">
        <v>0</v>
      </c>
      <c r="D721" s="83">
        <f t="shared" si="11"/>
        <v>1</v>
      </c>
      <c r="E721" s="51">
        <v>0</v>
      </c>
      <c r="F721" s="51">
        <v>0</v>
      </c>
      <c r="G721" s="50" t="s">
        <v>217</v>
      </c>
      <c r="H721" s="50" t="s">
        <v>219</v>
      </c>
    </row>
    <row r="722" spans="1:8" ht="18" x14ac:dyDescent="0.25">
      <c r="A722" s="50" t="s">
        <v>54</v>
      </c>
      <c r="B722" s="50" t="s">
        <v>1523</v>
      </c>
      <c r="C722" s="51">
        <v>0</v>
      </c>
      <c r="D722" s="83">
        <f t="shared" si="11"/>
        <v>1</v>
      </c>
      <c r="E722" s="51">
        <v>0</v>
      </c>
      <c r="F722" s="51">
        <v>0</v>
      </c>
      <c r="G722" s="50" t="s">
        <v>217</v>
      </c>
      <c r="H722" s="50" t="s">
        <v>219</v>
      </c>
    </row>
    <row r="723" spans="1:8" ht="18" x14ac:dyDescent="0.25">
      <c r="A723" s="50" t="s">
        <v>31</v>
      </c>
      <c r="B723" s="50" t="s">
        <v>1524</v>
      </c>
      <c r="C723" s="51">
        <v>17</v>
      </c>
      <c r="D723" s="83">
        <f t="shared" si="11"/>
        <v>1</v>
      </c>
      <c r="E723" s="51">
        <v>4</v>
      </c>
      <c r="F723" s="51">
        <v>1</v>
      </c>
      <c r="G723" s="50" t="s">
        <v>217</v>
      </c>
      <c r="H723" s="50" t="s">
        <v>219</v>
      </c>
    </row>
    <row r="724" spans="1:8" ht="18" x14ac:dyDescent="0.25">
      <c r="A724" s="50" t="s">
        <v>31</v>
      </c>
      <c r="B724" s="50" t="s">
        <v>1525</v>
      </c>
      <c r="C724" s="51">
        <v>2.73</v>
      </c>
      <c r="D724" s="83">
        <f t="shared" si="11"/>
        <v>1</v>
      </c>
      <c r="E724" s="51">
        <v>4</v>
      </c>
      <c r="F724" s="51">
        <v>1</v>
      </c>
      <c r="G724" s="50" t="s">
        <v>217</v>
      </c>
      <c r="H724" s="50" t="s">
        <v>219</v>
      </c>
    </row>
    <row r="725" spans="1:8" ht="18" x14ac:dyDescent="0.25">
      <c r="A725" s="50" t="s">
        <v>90</v>
      </c>
      <c r="B725" s="50" t="s">
        <v>1526</v>
      </c>
      <c r="C725" s="51">
        <v>40.31</v>
      </c>
      <c r="D725" s="83">
        <f t="shared" si="11"/>
        <v>1</v>
      </c>
      <c r="E725" s="51">
        <v>4</v>
      </c>
      <c r="F725" s="51">
        <v>1</v>
      </c>
      <c r="G725" s="50" t="s">
        <v>217</v>
      </c>
      <c r="H725" s="50" t="s">
        <v>219</v>
      </c>
    </row>
    <row r="726" spans="1:8" ht="18" x14ac:dyDescent="0.25">
      <c r="A726" s="50" t="s">
        <v>90</v>
      </c>
      <c r="B726" s="50" t="s">
        <v>1527</v>
      </c>
      <c r="C726" s="51">
        <v>47.69</v>
      </c>
      <c r="D726" s="83">
        <f t="shared" si="11"/>
        <v>4</v>
      </c>
      <c r="E726" s="51">
        <v>4</v>
      </c>
      <c r="F726" s="51">
        <v>1</v>
      </c>
      <c r="G726" s="50" t="s">
        <v>217</v>
      </c>
      <c r="H726" s="50" t="s">
        <v>705</v>
      </c>
    </row>
    <row r="727" spans="1:8" ht="18" x14ac:dyDescent="0.25">
      <c r="A727" s="50" t="s">
        <v>90</v>
      </c>
      <c r="B727" s="50" t="s">
        <v>1530</v>
      </c>
      <c r="C727" s="51">
        <v>19.260000000000002</v>
      </c>
      <c r="D727" s="83">
        <f t="shared" si="11"/>
        <v>4</v>
      </c>
      <c r="E727" s="51">
        <v>4</v>
      </c>
      <c r="F727" s="51">
        <v>1</v>
      </c>
      <c r="G727" s="50" t="s">
        <v>217</v>
      </c>
      <c r="H727" s="50" t="s">
        <v>705</v>
      </c>
    </row>
    <row r="728" spans="1:8" ht="18" x14ac:dyDescent="0.25">
      <c r="A728" s="50" t="s">
        <v>18</v>
      </c>
      <c r="B728" s="50" t="s">
        <v>1528</v>
      </c>
      <c r="C728" s="51">
        <v>68.69</v>
      </c>
      <c r="D728" s="83">
        <f t="shared" si="11"/>
        <v>3</v>
      </c>
      <c r="E728" s="51">
        <v>2</v>
      </c>
      <c r="F728" s="51">
        <v>1</v>
      </c>
      <c r="G728" s="50" t="s">
        <v>217</v>
      </c>
      <c r="H728" s="50" t="s">
        <v>647</v>
      </c>
    </row>
    <row r="729" spans="1:8" ht="18" x14ac:dyDescent="0.25">
      <c r="A729" s="50" t="s">
        <v>102</v>
      </c>
      <c r="B729" s="50" t="s">
        <v>1529</v>
      </c>
      <c r="C729" s="51">
        <v>99.69</v>
      </c>
      <c r="D729" s="83">
        <f t="shared" si="11"/>
        <v>4</v>
      </c>
      <c r="E729" s="51">
        <v>2</v>
      </c>
      <c r="F729" s="51">
        <v>2</v>
      </c>
      <c r="G729" s="50" t="s">
        <v>217</v>
      </c>
      <c r="H729" s="50" t="s">
        <v>705</v>
      </c>
    </row>
  </sheetData>
  <autoFilter ref="A1:M729"/>
  <conditionalFormatting sqref="B675">
    <cfRule type="duplicateValues" dxfId="14" priority="18"/>
  </conditionalFormatting>
  <conditionalFormatting sqref="B676">
    <cfRule type="duplicateValues" dxfId="13" priority="17"/>
  </conditionalFormatting>
  <conditionalFormatting sqref="B677:B678">
    <cfRule type="duplicateValues" dxfId="12" priority="16"/>
  </conditionalFormatting>
  <conditionalFormatting sqref="B679">
    <cfRule type="duplicateValues" dxfId="11" priority="15"/>
  </conditionalFormatting>
  <conditionalFormatting sqref="B680:B681">
    <cfRule type="duplicateValues" dxfId="10" priority="14"/>
  </conditionalFormatting>
  <conditionalFormatting sqref="B682">
    <cfRule type="duplicateValues" dxfId="9" priority="13"/>
  </conditionalFormatting>
  <conditionalFormatting sqref="B683">
    <cfRule type="duplicateValues" dxfId="8" priority="12"/>
  </conditionalFormatting>
  <conditionalFormatting sqref="B470">
    <cfRule type="duplicateValues" dxfId="7" priority="10"/>
  </conditionalFormatting>
  <conditionalFormatting sqref="B684:B685">
    <cfRule type="duplicateValues" dxfId="6" priority="2"/>
  </conditionalFormatting>
  <conditionalFormatting sqref="B2:B469 B471:B674">
    <cfRule type="duplicateValues" dxfId="5" priority="31"/>
  </conditionalFormatting>
  <conditionalFormatting sqref="B686:B729">
    <cfRule type="duplicateValues" dxfId="4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7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11.939824029717444</v>
      </c>
      <c r="I1" s="18" t="s">
        <v>3</v>
      </c>
      <c r="J1" s="17">
        <f>SUM(J4:J9090)</f>
        <v>0.65579740535376507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134</v>
      </c>
      <c r="B4" s="13">
        <f>VLOOKUP(A4,'ÁREA DOS MUNICÍPIOS '!$A$10:$B$101,2,FALSE)</f>
        <v>304.93228299999998</v>
      </c>
      <c r="C4" s="37" t="s">
        <v>264</v>
      </c>
      <c r="D4" s="74">
        <f>VLOOKUP($C4,'BASE DIBAPE'!$B$2:$H$800,2,FALSE)</f>
        <v>1561.64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0.20485072746462862</v>
      </c>
      <c r="I4" s="76" t="str">
        <f>K4</f>
        <v>MUNICIPAL</v>
      </c>
      <c r="J4" s="77">
        <f>IF(I4="Municipal",IFERROR((D4/(B4*100))*E4*F4*G4,0),0)</f>
        <v>0.20485072746462862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134</v>
      </c>
      <c r="B5" s="13">
        <f>VLOOKUP(A5,'ÁREA DOS MUNICÍPIOS '!$A$10:$B$101,2,FALSE)</f>
        <v>304.93228299999998</v>
      </c>
      <c r="C5" s="37" t="s">
        <v>1448</v>
      </c>
      <c r="D5" s="74">
        <f>VLOOKUP($C5,'BASE DIBAPE'!$B$2:$H$800,2,FALSE)</f>
        <v>986.36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0.38816224650113551</v>
      </c>
      <c r="I5" s="76" t="str">
        <f t="shared" ref="I5:I8" si="1">K5</f>
        <v>MUNICIPAL</v>
      </c>
      <c r="J5" s="77">
        <f t="shared" ref="J5:J68" si="2">IF(I5="Municipal",IFERROR((D5/(B5*100))*E5*F5*G5,0),0)</f>
        <v>0.38816224650113551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134</v>
      </c>
      <c r="B6" s="13">
        <f>VLOOKUP(A6,'ÁREA DOS MUNICÍPIOS '!$A$10:$B$101,2,FALSE)</f>
        <v>304.93228299999998</v>
      </c>
      <c r="C6" s="37" t="s">
        <v>811</v>
      </c>
      <c r="D6" s="74">
        <f>VLOOKUP($C6,'BASE DIBAPE'!$B$2:$H$800,2,FALSE)</f>
        <v>160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4.1976532868446728E-2</v>
      </c>
      <c r="I6" s="76" t="str">
        <f t="shared" si="1"/>
        <v>MUNICIPAL</v>
      </c>
      <c r="J6" s="77">
        <f t="shared" si="2"/>
        <v>4.1976532868446728E-2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134</v>
      </c>
      <c r="B7" s="13">
        <f>VLOOKUP(A7,'ÁREA DOS MUNICÍPIOS '!$A$10:$B$101,2,FALSE)</f>
        <v>304.93228299999998</v>
      </c>
      <c r="C7" s="38" t="s">
        <v>942</v>
      </c>
      <c r="D7" s="74">
        <f>VLOOKUP($C7,'BASE DIBAPE'!$B$2:$H$800,2,FALSE)</f>
        <v>5376.35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4</v>
      </c>
      <c r="H7" s="75">
        <f t="shared" si="0"/>
        <v>11.28402662436368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134</v>
      </c>
      <c r="B8" s="13">
        <f>VLOOKUP(A8,'ÁREA DOS MUNICÍPIOS '!$A$10:$B$101,2,FALSE)</f>
        <v>304.93228299999998</v>
      </c>
      <c r="C8" s="38" t="s">
        <v>1449</v>
      </c>
      <c r="D8" s="74">
        <f>VLOOKUP($C8,'BASE DIBAPE'!$B$2:$H$800,2,FALSE)</f>
        <v>211.5</v>
      </c>
      <c r="E8" s="74">
        <f>VLOOKUP($C8,'BASE DIBAPE'!$B$2:$H$800,3,FALSE)</f>
        <v>3</v>
      </c>
      <c r="F8" s="74">
        <f>VLOOKUP($C8,'BASE DIBAPE'!$B$2:$H$800,4,FALSE)</f>
        <v>1</v>
      </c>
      <c r="G8" s="74">
        <f>VLOOKUP($C8,'BASE DIBAPE'!$B$2:$H$800,5,FALSE)</f>
        <v>1</v>
      </c>
      <c r="H8" s="75">
        <f t="shared" si="0"/>
        <v>2.0807898519554259E-2</v>
      </c>
      <c r="I8" s="76" t="str">
        <f t="shared" si="1"/>
        <v>MUNICIPAL</v>
      </c>
      <c r="J8" s="77">
        <f t="shared" si="2"/>
        <v>2.0807898519554259E-2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134</v>
      </c>
      <c r="B9" s="13">
        <f>VLOOKUP(A9,'ÁREA DOS MUNICÍPIOS '!$A$10:$B$101,2,FALSE)</f>
        <v>304.93228299999998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134</v>
      </c>
      <c r="B10" s="13">
        <f>VLOOKUP(A10,'ÁREA DOS MUNICÍPIOS '!$A$10:$B$101,2,FALSE)</f>
        <v>304.93228299999998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134</v>
      </c>
      <c r="B11" s="13">
        <f>VLOOKUP(A11,'ÁREA DOS MUNICÍPIOS '!$A$10:$B$101,2,FALSE)</f>
        <v>304.93228299999998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134</v>
      </c>
      <c r="B12" s="13">
        <f>VLOOKUP(A12,'ÁREA DOS MUNICÍPIOS '!$A$10:$B$101,2,FALSE)</f>
        <v>304.93228299999998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134</v>
      </c>
      <c r="B13" s="13">
        <f>VLOOKUP(A13,'ÁREA DOS MUNICÍPIOS '!$A$10:$B$101,2,FALSE)</f>
        <v>304.93228299999998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134</v>
      </c>
      <c r="B14" s="13">
        <f>VLOOKUP(A14,'ÁREA DOS MUNICÍPIOS '!$A$10:$B$101,2,FALSE)</f>
        <v>304.93228299999998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134</v>
      </c>
      <c r="B15" s="13">
        <f>VLOOKUP(A15,'ÁREA DOS MUNICÍPIOS '!$A$10:$B$101,2,FALSE)</f>
        <v>304.93228299999998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134</v>
      </c>
      <c r="B16" s="13">
        <f>VLOOKUP(A16,'ÁREA DOS MUNICÍPIOS '!$A$10:$B$101,2,FALSE)</f>
        <v>304.93228299999998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134</v>
      </c>
      <c r="B17" s="13">
        <f>VLOOKUP(A17,'ÁREA DOS MUNICÍPIOS '!$A$10:$B$101,2,FALSE)</f>
        <v>304.93228299999998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134</v>
      </c>
      <c r="B18" s="13">
        <f>VLOOKUP(A18,'ÁREA DOS MUNICÍPIOS '!$A$10:$B$101,2,FALSE)</f>
        <v>304.93228299999998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134</v>
      </c>
      <c r="B19" s="13">
        <f>VLOOKUP(A19,'ÁREA DOS MUNICÍPIOS '!$A$10:$B$101,2,FALSE)</f>
        <v>304.93228299999998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134</v>
      </c>
      <c r="B20" s="13">
        <f>VLOOKUP(A20,'ÁREA DOS MUNICÍPIOS '!$A$10:$B$101,2,FALSE)</f>
        <v>304.93228299999998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134</v>
      </c>
      <c r="B21" s="13">
        <f>VLOOKUP(A21,'ÁREA DOS MUNICÍPIOS '!$A$10:$B$101,2,FALSE)</f>
        <v>304.93228299999998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134</v>
      </c>
      <c r="B22" s="13">
        <f>VLOOKUP(A22,'ÁREA DOS MUNICÍPIOS '!$A$10:$B$101,2,FALSE)</f>
        <v>304.93228299999998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134</v>
      </c>
      <c r="B23" s="13">
        <f>VLOOKUP(A23,'ÁREA DOS MUNICÍPIOS '!$A$10:$B$101,2,FALSE)</f>
        <v>304.93228299999998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134</v>
      </c>
      <c r="B24" s="13">
        <f>VLOOKUP(A24,'ÁREA DOS MUNICÍPIOS '!$A$10:$B$101,2,FALSE)</f>
        <v>304.93228299999998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134</v>
      </c>
      <c r="B25" s="13">
        <f>VLOOKUP(A25,'ÁREA DOS MUNICÍPIOS '!$A$10:$B$101,2,FALSE)</f>
        <v>304.93228299999998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134</v>
      </c>
      <c r="B26" s="13">
        <f>VLOOKUP(A26,'ÁREA DOS MUNICÍPIOS '!$A$10:$B$101,2,FALSE)</f>
        <v>304.93228299999998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134</v>
      </c>
      <c r="B27" s="13">
        <f>VLOOKUP(A27,'ÁREA DOS MUNICÍPIOS '!$A$10:$B$101,2,FALSE)</f>
        <v>304.93228299999998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134</v>
      </c>
      <c r="B28" s="13">
        <f>VLOOKUP(A28,'ÁREA DOS MUNICÍPIOS '!$A$10:$B$101,2,FALSE)</f>
        <v>304.93228299999998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134</v>
      </c>
      <c r="B29" s="13">
        <f>VLOOKUP(A29,'ÁREA DOS MUNICÍPIOS '!$A$10:$B$101,2,FALSE)</f>
        <v>304.93228299999998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134</v>
      </c>
      <c r="B30" s="13">
        <f>VLOOKUP(A30,'ÁREA DOS MUNICÍPIOS '!$A$10:$B$101,2,FALSE)</f>
        <v>304.93228299999998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134</v>
      </c>
      <c r="B31" s="13">
        <f>VLOOKUP(A31,'ÁREA DOS MUNICÍPIOS '!$A$10:$B$101,2,FALSE)</f>
        <v>304.93228299999998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134</v>
      </c>
      <c r="B32" s="13">
        <f>VLOOKUP(A32,'ÁREA DOS MUNICÍPIOS '!$A$10:$B$101,2,FALSE)</f>
        <v>304.93228299999998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134</v>
      </c>
      <c r="B33" s="13">
        <f>VLOOKUP(A33,'ÁREA DOS MUNICÍPIOS '!$A$10:$B$101,2,FALSE)</f>
        <v>304.93228299999998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134</v>
      </c>
      <c r="B34" s="13">
        <f>VLOOKUP(A34,'ÁREA DOS MUNICÍPIOS '!$A$10:$B$101,2,FALSE)</f>
        <v>304.93228299999998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134</v>
      </c>
      <c r="B35" s="13">
        <f>VLOOKUP(A35,'ÁREA DOS MUNICÍPIOS '!$A$10:$B$101,2,FALSE)</f>
        <v>304.93228299999998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134</v>
      </c>
      <c r="B36" s="13">
        <f>VLOOKUP(A36,'ÁREA DOS MUNICÍPIOS '!$A$10:$B$101,2,FALSE)</f>
        <v>304.93228299999998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134</v>
      </c>
      <c r="B37" s="13">
        <f>VLOOKUP(A37,'ÁREA DOS MUNICÍPIOS '!$A$10:$B$101,2,FALSE)</f>
        <v>304.93228299999998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134</v>
      </c>
      <c r="B38" s="13">
        <f>VLOOKUP(A38,'ÁREA DOS MUNICÍPIOS '!$A$10:$B$101,2,FALSE)</f>
        <v>304.93228299999998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134</v>
      </c>
      <c r="B39" s="13">
        <f>VLOOKUP(A39,'ÁREA DOS MUNICÍPIOS '!$A$10:$B$101,2,FALSE)</f>
        <v>304.93228299999998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134</v>
      </c>
      <c r="B40" s="13">
        <f>VLOOKUP(A40,'ÁREA DOS MUNICÍPIOS '!$A$10:$B$101,2,FALSE)</f>
        <v>304.93228299999998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134</v>
      </c>
      <c r="B41" s="13">
        <f>VLOOKUP(A41,'ÁREA DOS MUNICÍPIOS '!$A$10:$B$101,2,FALSE)</f>
        <v>304.93228299999998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134</v>
      </c>
      <c r="B42" s="13">
        <f>VLOOKUP(A42,'ÁREA DOS MUNICÍPIOS '!$A$10:$B$101,2,FALSE)</f>
        <v>304.93228299999998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134</v>
      </c>
      <c r="B43" s="13">
        <f>VLOOKUP(A43,'ÁREA DOS MUNICÍPIOS '!$A$10:$B$101,2,FALSE)</f>
        <v>304.93228299999998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134</v>
      </c>
      <c r="B44" s="13">
        <f>VLOOKUP(A44,'ÁREA DOS MUNICÍPIOS '!$A$10:$B$101,2,FALSE)</f>
        <v>304.93228299999998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134</v>
      </c>
      <c r="B45" s="13">
        <f>VLOOKUP(A45,'ÁREA DOS MUNICÍPIOS '!$A$10:$B$101,2,FALSE)</f>
        <v>304.93228299999998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134</v>
      </c>
      <c r="B46" s="13">
        <f>VLOOKUP(A46,'ÁREA DOS MUNICÍPIOS '!$A$10:$B$101,2,FALSE)</f>
        <v>304.93228299999998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134</v>
      </c>
      <c r="B47" s="13">
        <f>VLOOKUP(A47,'ÁREA DOS MUNICÍPIOS '!$A$10:$B$101,2,FALSE)</f>
        <v>304.93228299999998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134</v>
      </c>
      <c r="B48" s="13">
        <f>VLOOKUP(A48,'ÁREA DOS MUNICÍPIOS '!$A$10:$B$101,2,FALSE)</f>
        <v>304.93228299999998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134</v>
      </c>
      <c r="B49" s="13">
        <f>VLOOKUP(A49,'ÁREA DOS MUNICÍPIOS '!$A$10:$B$101,2,FALSE)</f>
        <v>304.93228299999998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134</v>
      </c>
      <c r="B50" s="13">
        <f>VLOOKUP(A50,'ÁREA DOS MUNICÍPIOS '!$A$10:$B$101,2,FALSE)</f>
        <v>304.93228299999998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134</v>
      </c>
      <c r="B51" s="13">
        <f>VLOOKUP(A51,'ÁREA DOS MUNICÍPIOS '!$A$10:$B$101,2,FALSE)</f>
        <v>304.93228299999998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134</v>
      </c>
      <c r="B52" s="13">
        <f>VLOOKUP(A52,'ÁREA DOS MUNICÍPIOS '!$A$10:$B$101,2,FALSE)</f>
        <v>304.93228299999998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134</v>
      </c>
      <c r="B53" s="13">
        <f>VLOOKUP(A53,'ÁREA DOS MUNICÍPIOS '!$A$10:$B$101,2,FALSE)</f>
        <v>304.93228299999998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134</v>
      </c>
      <c r="B54" s="13">
        <f>VLOOKUP(A54,'ÁREA DOS MUNICÍPIOS '!$A$10:$B$101,2,FALSE)</f>
        <v>304.93228299999998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134</v>
      </c>
      <c r="B55" s="13">
        <f>VLOOKUP(A55,'ÁREA DOS MUNICÍPIOS '!$A$10:$B$101,2,FALSE)</f>
        <v>304.93228299999998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134</v>
      </c>
      <c r="B56" s="13">
        <f>VLOOKUP(A56,'ÁREA DOS MUNICÍPIOS '!$A$10:$B$101,2,FALSE)</f>
        <v>304.93228299999998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134</v>
      </c>
      <c r="B57" s="13">
        <f>VLOOKUP(A57,'ÁREA DOS MUNICÍPIOS '!$A$10:$B$101,2,FALSE)</f>
        <v>304.93228299999998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134</v>
      </c>
      <c r="B58" s="13">
        <f>VLOOKUP(A58,'ÁREA DOS MUNICÍPIOS '!$A$10:$B$101,2,FALSE)</f>
        <v>304.93228299999998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134</v>
      </c>
      <c r="B59" s="13">
        <f>VLOOKUP(A59,'ÁREA DOS MUNICÍPIOS '!$A$10:$B$101,2,FALSE)</f>
        <v>304.93228299999998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134</v>
      </c>
      <c r="B60" s="13">
        <f>VLOOKUP(A60,'ÁREA DOS MUNICÍPIOS '!$A$10:$B$101,2,FALSE)</f>
        <v>304.93228299999998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134</v>
      </c>
      <c r="B61" s="13">
        <f>VLOOKUP(A61,'ÁREA DOS MUNICÍPIOS '!$A$10:$B$101,2,FALSE)</f>
        <v>304.93228299999998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134</v>
      </c>
      <c r="B62" s="13">
        <f>VLOOKUP(A62,'ÁREA DOS MUNICÍPIOS '!$A$10:$B$101,2,FALSE)</f>
        <v>304.93228299999998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134</v>
      </c>
      <c r="B63" s="13">
        <f>VLOOKUP(A63,'ÁREA DOS MUNICÍPIOS '!$A$10:$B$101,2,FALSE)</f>
        <v>304.93228299999998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134</v>
      </c>
      <c r="B64" s="13">
        <f>VLOOKUP(A64,'ÁREA DOS MUNICÍPIOS '!$A$10:$B$101,2,FALSE)</f>
        <v>304.93228299999998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134</v>
      </c>
      <c r="B65" s="13">
        <f>VLOOKUP(A65,'ÁREA DOS MUNICÍPIOS '!$A$10:$B$101,2,FALSE)</f>
        <v>304.93228299999998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134</v>
      </c>
      <c r="B66" s="13">
        <f>VLOOKUP(A66,'ÁREA DOS MUNICÍPIOS '!$A$10:$B$101,2,FALSE)</f>
        <v>304.93228299999998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134</v>
      </c>
      <c r="B67" s="13">
        <f>VLOOKUP(A67,'ÁREA DOS MUNICÍPIOS '!$A$10:$B$101,2,FALSE)</f>
        <v>304.93228299999998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134</v>
      </c>
      <c r="B68" s="13">
        <f>VLOOKUP(A68,'ÁREA DOS MUNICÍPIOS '!$A$10:$B$101,2,FALSE)</f>
        <v>304.93228299999998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134</v>
      </c>
      <c r="B69" s="13">
        <f>VLOOKUP(A69,'ÁREA DOS MUNICÍPIOS '!$A$10:$B$101,2,FALSE)</f>
        <v>304.93228299999998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134</v>
      </c>
      <c r="B70" s="13">
        <f>VLOOKUP(A70,'ÁREA DOS MUNICÍPIOS '!$A$10:$B$101,2,FALSE)</f>
        <v>304.93228299999998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134</v>
      </c>
      <c r="B71" s="13">
        <f>VLOOKUP(A71,'ÁREA DOS MUNICÍPIOS '!$A$10:$B$101,2,FALSE)</f>
        <v>304.93228299999998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134</v>
      </c>
      <c r="B72" s="13">
        <f>VLOOKUP(A72,'ÁREA DOS MUNICÍPIOS '!$A$10:$B$101,2,FALSE)</f>
        <v>304.93228299999998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134</v>
      </c>
      <c r="B73" s="13">
        <f>VLOOKUP(A73,'ÁREA DOS MUNICÍPIOS '!$A$10:$B$101,2,FALSE)</f>
        <v>304.93228299999998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134</v>
      </c>
      <c r="B74" s="13">
        <f>VLOOKUP(A74,'ÁREA DOS MUNICÍPIOS '!$A$10:$B$101,2,FALSE)</f>
        <v>304.93228299999998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134</v>
      </c>
      <c r="B75" s="13">
        <f>VLOOKUP(A75,'ÁREA DOS MUNICÍPIOS '!$A$10:$B$101,2,FALSE)</f>
        <v>304.93228299999998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134</v>
      </c>
      <c r="B76" s="13">
        <f>VLOOKUP(A76,'ÁREA DOS MUNICÍPIOS '!$A$10:$B$101,2,FALSE)</f>
        <v>304.93228299999998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134</v>
      </c>
      <c r="B77" s="13">
        <f>VLOOKUP(A77,'ÁREA DOS MUNICÍPIOS '!$A$10:$B$101,2,FALSE)</f>
        <v>304.93228299999998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134</v>
      </c>
      <c r="B78" s="13">
        <f>VLOOKUP(A78,'ÁREA DOS MUNICÍPIOS '!$A$10:$B$101,2,FALSE)</f>
        <v>304.93228299999998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134</v>
      </c>
      <c r="B79" s="13">
        <f>VLOOKUP(A79,'ÁREA DOS MUNICÍPIOS '!$A$10:$B$101,2,FALSE)</f>
        <v>304.93228299999998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134</v>
      </c>
      <c r="B80" s="13">
        <f>VLOOKUP(A80,'ÁREA DOS MUNICÍPIOS '!$A$10:$B$101,2,FALSE)</f>
        <v>304.93228299999998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134</v>
      </c>
      <c r="B81" s="13">
        <f>VLOOKUP(A81,'ÁREA DOS MUNICÍPIOS '!$A$10:$B$101,2,FALSE)</f>
        <v>304.93228299999998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134</v>
      </c>
      <c r="B82" s="13">
        <f>VLOOKUP(A82,'ÁREA DOS MUNICÍPIOS '!$A$10:$B$101,2,FALSE)</f>
        <v>304.93228299999998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134</v>
      </c>
      <c r="B83" s="13">
        <f>VLOOKUP(A83,'ÁREA DOS MUNICÍPIOS '!$A$10:$B$101,2,FALSE)</f>
        <v>304.93228299999998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134</v>
      </c>
      <c r="B84" s="13">
        <f>VLOOKUP(A84,'ÁREA DOS MUNICÍPIOS '!$A$10:$B$101,2,FALSE)</f>
        <v>304.93228299999998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134</v>
      </c>
      <c r="B85" s="13">
        <f>VLOOKUP(A85,'ÁREA DOS MUNICÍPIOS '!$A$10:$B$101,2,FALSE)</f>
        <v>304.93228299999998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134</v>
      </c>
      <c r="B86" s="13">
        <f>VLOOKUP(A86,'ÁREA DOS MUNICÍPIOS '!$A$10:$B$101,2,FALSE)</f>
        <v>304.93228299999998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134</v>
      </c>
      <c r="B87" s="13">
        <f>VLOOKUP(A87,'ÁREA DOS MUNICÍPIOS '!$A$10:$B$101,2,FALSE)</f>
        <v>304.93228299999998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134</v>
      </c>
      <c r="B88" s="13">
        <f>VLOOKUP(A88,'ÁREA DOS MUNICÍPIOS '!$A$10:$B$101,2,FALSE)</f>
        <v>304.93228299999998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134</v>
      </c>
      <c r="B89" s="13">
        <f>VLOOKUP(A89,'ÁREA DOS MUNICÍPIOS '!$A$10:$B$101,2,FALSE)</f>
        <v>304.93228299999998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134</v>
      </c>
      <c r="B90" s="13">
        <f>VLOOKUP(A90,'ÁREA DOS MUNICÍPIOS '!$A$10:$B$101,2,FALSE)</f>
        <v>304.93228299999998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134</v>
      </c>
      <c r="B91" s="13">
        <f>VLOOKUP(A91,'ÁREA DOS MUNICÍPIOS '!$A$10:$B$101,2,FALSE)</f>
        <v>304.93228299999998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134</v>
      </c>
      <c r="B92" s="13">
        <f>VLOOKUP(A92,'ÁREA DOS MUNICÍPIOS '!$A$10:$B$101,2,FALSE)</f>
        <v>304.93228299999998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134</v>
      </c>
      <c r="B93" s="13">
        <f>VLOOKUP(A93,'ÁREA DOS MUNICÍPIOS '!$A$10:$B$101,2,FALSE)</f>
        <v>304.93228299999998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134</v>
      </c>
      <c r="B94" s="13">
        <f>VLOOKUP(A94,'ÁREA DOS MUNICÍPIOS '!$A$10:$B$101,2,FALSE)</f>
        <v>304.93228299999998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134</v>
      </c>
      <c r="B95" s="13">
        <f>VLOOKUP(A95,'ÁREA DOS MUNICÍPIOS '!$A$10:$B$101,2,FALSE)</f>
        <v>304.93228299999998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134</v>
      </c>
      <c r="B96" s="13">
        <f>VLOOKUP(A96,'ÁREA DOS MUNICÍPIOS '!$A$10:$B$101,2,FALSE)</f>
        <v>304.93228299999998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134</v>
      </c>
      <c r="B97" s="13">
        <f>VLOOKUP(A97,'ÁREA DOS MUNICÍPIOS '!$A$10:$B$101,2,FALSE)</f>
        <v>304.93228299999998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134</v>
      </c>
      <c r="B98" s="13">
        <f>VLOOKUP(A98,'ÁREA DOS MUNICÍPIOS '!$A$10:$B$101,2,FALSE)</f>
        <v>304.93228299999998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134</v>
      </c>
      <c r="B99" s="13">
        <f>VLOOKUP(A99,'ÁREA DOS MUNICÍPIOS '!$A$10:$B$101,2,FALSE)</f>
        <v>304.93228299999998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134</v>
      </c>
      <c r="B100" s="13">
        <f>VLOOKUP(A100,'ÁREA DOS MUNICÍPIOS '!$A$10:$B$101,2,FALSE)</f>
        <v>304.93228299999998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0" zoomScaleNormal="90" workbookViewId="0">
      <selection activeCell="C4" sqref="C4: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8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0.60334459668324703</v>
      </c>
      <c r="I1" s="18" t="s">
        <v>3</v>
      </c>
      <c r="J1" s="17">
        <f>SUM(J4:J9090)</f>
        <v>0.60334459668324703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136</v>
      </c>
      <c r="B4" s="13">
        <f>VLOOKUP(A4,'ÁREA DOS MUNICÍPIOS '!$A$10:$B$101,2,FALSE)</f>
        <v>523.04835700000001</v>
      </c>
      <c r="C4" s="37" t="s">
        <v>1450</v>
      </c>
      <c r="D4" s="74">
        <f>VLOOKUP($C4,'BASE DIBAPE'!$B$2:$H$800,2,FALSE)</f>
        <v>88.36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4.0543861224670665E-2</v>
      </c>
      <c r="I4" s="76" t="str">
        <f>K4</f>
        <v>MUNICIPAL</v>
      </c>
      <c r="J4" s="77">
        <f>IF(I4="Municipal",IFERROR((D4/(B4*100))*E4*F4*G4,0),0)</f>
        <v>4.0543861224670665E-2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136</v>
      </c>
      <c r="B5" s="13">
        <f>VLOOKUP(A5,'ÁREA DOS MUNICÍPIOS '!$A$10:$B$101,2,FALSE)</f>
        <v>523.04835700000001</v>
      </c>
      <c r="C5" s="37" t="s">
        <v>1058</v>
      </c>
      <c r="D5" s="74">
        <f>VLOOKUP($C5,'BASE DIBAPE'!$B$2:$H$800,2,FALSE)</f>
        <v>132.97999999999999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6.101768521567117E-2</v>
      </c>
      <c r="I5" s="76" t="str">
        <f t="shared" ref="I5:I6" si="1">K5</f>
        <v>MUNICIPAL</v>
      </c>
      <c r="J5" s="77">
        <f t="shared" ref="J5:J68" si="2">IF(I5="Municipal",IFERROR((D5/(B5*100))*E5*F5*G5,0),0)</f>
        <v>6.101768521567117E-2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136</v>
      </c>
      <c r="B6" s="13">
        <f>VLOOKUP(A6,'ÁREA DOS MUNICÍPIOS '!$A$10:$B$101,2,FALSE)</f>
        <v>523.04835700000001</v>
      </c>
      <c r="C6" s="37" t="s">
        <v>1063</v>
      </c>
      <c r="D6" s="74">
        <f>VLOOKUP($C6,'BASE DIBAPE'!$B$2:$H$800,2,FALSE)</f>
        <v>1093.57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0.50178305024290515</v>
      </c>
      <c r="I6" s="76" t="str">
        <f t="shared" si="1"/>
        <v>MUNICIPAL</v>
      </c>
      <c r="J6" s="77">
        <f t="shared" si="2"/>
        <v>0.50178305024290515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136</v>
      </c>
      <c r="B7" s="13">
        <f>VLOOKUP(A7,'ÁREA DOS MUNICÍPIOS '!$A$10:$B$101,2,FALSE)</f>
        <v>523.04835700000001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136</v>
      </c>
      <c r="B8" s="13">
        <f>VLOOKUP(A8,'ÁREA DOS MUNICÍPIOS '!$A$10:$B$101,2,FALSE)</f>
        <v>523.04835700000001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136</v>
      </c>
      <c r="B9" s="13">
        <f>VLOOKUP(A9,'ÁREA DOS MUNICÍPIOS '!$A$10:$B$101,2,FALSE)</f>
        <v>523.04835700000001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136</v>
      </c>
      <c r="B10" s="13">
        <f>VLOOKUP(A10,'ÁREA DOS MUNICÍPIOS '!$A$10:$B$101,2,FALSE)</f>
        <v>523.04835700000001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136</v>
      </c>
      <c r="B11" s="13">
        <f>VLOOKUP(A11,'ÁREA DOS MUNICÍPIOS '!$A$10:$B$101,2,FALSE)</f>
        <v>523.04835700000001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136</v>
      </c>
      <c r="B12" s="13">
        <f>VLOOKUP(A12,'ÁREA DOS MUNICÍPIOS '!$A$10:$B$101,2,FALSE)</f>
        <v>523.04835700000001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136</v>
      </c>
      <c r="B13" s="13">
        <f>VLOOKUP(A13,'ÁREA DOS MUNICÍPIOS '!$A$10:$B$101,2,FALSE)</f>
        <v>523.04835700000001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136</v>
      </c>
      <c r="B14" s="13">
        <f>VLOOKUP(A14,'ÁREA DOS MUNICÍPIOS '!$A$10:$B$101,2,FALSE)</f>
        <v>523.04835700000001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136</v>
      </c>
      <c r="B15" s="13">
        <f>VLOOKUP(A15,'ÁREA DOS MUNICÍPIOS '!$A$10:$B$101,2,FALSE)</f>
        <v>523.04835700000001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136</v>
      </c>
      <c r="B16" s="13">
        <f>VLOOKUP(A16,'ÁREA DOS MUNICÍPIOS '!$A$10:$B$101,2,FALSE)</f>
        <v>523.04835700000001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136</v>
      </c>
      <c r="B17" s="13">
        <f>VLOOKUP(A17,'ÁREA DOS MUNICÍPIOS '!$A$10:$B$101,2,FALSE)</f>
        <v>523.04835700000001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136</v>
      </c>
      <c r="B18" s="13">
        <f>VLOOKUP(A18,'ÁREA DOS MUNICÍPIOS '!$A$10:$B$101,2,FALSE)</f>
        <v>523.04835700000001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136</v>
      </c>
      <c r="B19" s="13">
        <f>VLOOKUP(A19,'ÁREA DOS MUNICÍPIOS '!$A$10:$B$101,2,FALSE)</f>
        <v>523.04835700000001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136</v>
      </c>
      <c r="B20" s="13">
        <f>VLOOKUP(A20,'ÁREA DOS MUNICÍPIOS '!$A$10:$B$101,2,FALSE)</f>
        <v>523.04835700000001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136</v>
      </c>
      <c r="B21" s="13">
        <f>VLOOKUP(A21,'ÁREA DOS MUNICÍPIOS '!$A$10:$B$101,2,FALSE)</f>
        <v>523.04835700000001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136</v>
      </c>
      <c r="B22" s="13">
        <f>VLOOKUP(A22,'ÁREA DOS MUNICÍPIOS '!$A$10:$B$101,2,FALSE)</f>
        <v>523.04835700000001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136</v>
      </c>
      <c r="B23" s="13">
        <f>VLOOKUP(A23,'ÁREA DOS MUNICÍPIOS '!$A$10:$B$101,2,FALSE)</f>
        <v>523.04835700000001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136</v>
      </c>
      <c r="B24" s="13">
        <f>VLOOKUP(A24,'ÁREA DOS MUNICÍPIOS '!$A$10:$B$101,2,FALSE)</f>
        <v>523.04835700000001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136</v>
      </c>
      <c r="B25" s="13">
        <f>VLOOKUP(A25,'ÁREA DOS MUNICÍPIOS '!$A$10:$B$101,2,FALSE)</f>
        <v>523.04835700000001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136</v>
      </c>
      <c r="B26" s="13">
        <f>VLOOKUP(A26,'ÁREA DOS MUNICÍPIOS '!$A$10:$B$101,2,FALSE)</f>
        <v>523.04835700000001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136</v>
      </c>
      <c r="B27" s="13">
        <f>VLOOKUP(A27,'ÁREA DOS MUNICÍPIOS '!$A$10:$B$101,2,FALSE)</f>
        <v>523.04835700000001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136</v>
      </c>
      <c r="B28" s="13">
        <f>VLOOKUP(A28,'ÁREA DOS MUNICÍPIOS '!$A$10:$B$101,2,FALSE)</f>
        <v>523.04835700000001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136</v>
      </c>
      <c r="B29" s="13">
        <f>VLOOKUP(A29,'ÁREA DOS MUNICÍPIOS '!$A$10:$B$101,2,FALSE)</f>
        <v>523.04835700000001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136</v>
      </c>
      <c r="B30" s="13">
        <f>VLOOKUP(A30,'ÁREA DOS MUNICÍPIOS '!$A$10:$B$101,2,FALSE)</f>
        <v>523.04835700000001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136</v>
      </c>
      <c r="B31" s="13">
        <f>VLOOKUP(A31,'ÁREA DOS MUNICÍPIOS '!$A$10:$B$101,2,FALSE)</f>
        <v>523.04835700000001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136</v>
      </c>
      <c r="B32" s="13">
        <f>VLOOKUP(A32,'ÁREA DOS MUNICÍPIOS '!$A$10:$B$101,2,FALSE)</f>
        <v>523.04835700000001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136</v>
      </c>
      <c r="B33" s="13">
        <f>VLOOKUP(A33,'ÁREA DOS MUNICÍPIOS '!$A$10:$B$101,2,FALSE)</f>
        <v>523.04835700000001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136</v>
      </c>
      <c r="B34" s="13">
        <f>VLOOKUP(A34,'ÁREA DOS MUNICÍPIOS '!$A$10:$B$101,2,FALSE)</f>
        <v>523.04835700000001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136</v>
      </c>
      <c r="B35" s="13">
        <f>VLOOKUP(A35,'ÁREA DOS MUNICÍPIOS '!$A$10:$B$101,2,FALSE)</f>
        <v>523.04835700000001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136</v>
      </c>
      <c r="B36" s="13">
        <f>VLOOKUP(A36,'ÁREA DOS MUNICÍPIOS '!$A$10:$B$101,2,FALSE)</f>
        <v>523.04835700000001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136</v>
      </c>
      <c r="B37" s="13">
        <f>VLOOKUP(A37,'ÁREA DOS MUNICÍPIOS '!$A$10:$B$101,2,FALSE)</f>
        <v>523.04835700000001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136</v>
      </c>
      <c r="B38" s="13">
        <f>VLOOKUP(A38,'ÁREA DOS MUNICÍPIOS '!$A$10:$B$101,2,FALSE)</f>
        <v>523.04835700000001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136</v>
      </c>
      <c r="B39" s="13">
        <f>VLOOKUP(A39,'ÁREA DOS MUNICÍPIOS '!$A$10:$B$101,2,FALSE)</f>
        <v>523.04835700000001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136</v>
      </c>
      <c r="B40" s="13">
        <f>VLOOKUP(A40,'ÁREA DOS MUNICÍPIOS '!$A$10:$B$101,2,FALSE)</f>
        <v>523.04835700000001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136</v>
      </c>
      <c r="B41" s="13">
        <f>VLOOKUP(A41,'ÁREA DOS MUNICÍPIOS '!$A$10:$B$101,2,FALSE)</f>
        <v>523.04835700000001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136</v>
      </c>
      <c r="B42" s="13">
        <f>VLOOKUP(A42,'ÁREA DOS MUNICÍPIOS '!$A$10:$B$101,2,FALSE)</f>
        <v>523.04835700000001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136</v>
      </c>
      <c r="B43" s="13">
        <f>VLOOKUP(A43,'ÁREA DOS MUNICÍPIOS '!$A$10:$B$101,2,FALSE)</f>
        <v>523.04835700000001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136</v>
      </c>
      <c r="B44" s="13">
        <f>VLOOKUP(A44,'ÁREA DOS MUNICÍPIOS '!$A$10:$B$101,2,FALSE)</f>
        <v>523.04835700000001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136</v>
      </c>
      <c r="B45" s="13">
        <f>VLOOKUP(A45,'ÁREA DOS MUNICÍPIOS '!$A$10:$B$101,2,FALSE)</f>
        <v>523.04835700000001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136</v>
      </c>
      <c r="B46" s="13">
        <f>VLOOKUP(A46,'ÁREA DOS MUNICÍPIOS '!$A$10:$B$101,2,FALSE)</f>
        <v>523.04835700000001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136</v>
      </c>
      <c r="B47" s="13">
        <f>VLOOKUP(A47,'ÁREA DOS MUNICÍPIOS '!$A$10:$B$101,2,FALSE)</f>
        <v>523.04835700000001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136</v>
      </c>
      <c r="B48" s="13">
        <f>VLOOKUP(A48,'ÁREA DOS MUNICÍPIOS '!$A$10:$B$101,2,FALSE)</f>
        <v>523.04835700000001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136</v>
      </c>
      <c r="B49" s="13">
        <f>VLOOKUP(A49,'ÁREA DOS MUNICÍPIOS '!$A$10:$B$101,2,FALSE)</f>
        <v>523.04835700000001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136</v>
      </c>
      <c r="B50" s="13">
        <f>VLOOKUP(A50,'ÁREA DOS MUNICÍPIOS '!$A$10:$B$101,2,FALSE)</f>
        <v>523.04835700000001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136</v>
      </c>
      <c r="B51" s="13">
        <f>VLOOKUP(A51,'ÁREA DOS MUNICÍPIOS '!$A$10:$B$101,2,FALSE)</f>
        <v>523.04835700000001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136</v>
      </c>
      <c r="B52" s="13">
        <f>VLOOKUP(A52,'ÁREA DOS MUNICÍPIOS '!$A$10:$B$101,2,FALSE)</f>
        <v>523.04835700000001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136</v>
      </c>
      <c r="B53" s="13">
        <f>VLOOKUP(A53,'ÁREA DOS MUNICÍPIOS '!$A$10:$B$101,2,FALSE)</f>
        <v>523.04835700000001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136</v>
      </c>
      <c r="B54" s="13">
        <f>VLOOKUP(A54,'ÁREA DOS MUNICÍPIOS '!$A$10:$B$101,2,FALSE)</f>
        <v>523.04835700000001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136</v>
      </c>
      <c r="B55" s="13">
        <f>VLOOKUP(A55,'ÁREA DOS MUNICÍPIOS '!$A$10:$B$101,2,FALSE)</f>
        <v>523.04835700000001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136</v>
      </c>
      <c r="B56" s="13">
        <f>VLOOKUP(A56,'ÁREA DOS MUNICÍPIOS '!$A$10:$B$101,2,FALSE)</f>
        <v>523.04835700000001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136</v>
      </c>
      <c r="B57" s="13">
        <f>VLOOKUP(A57,'ÁREA DOS MUNICÍPIOS '!$A$10:$B$101,2,FALSE)</f>
        <v>523.04835700000001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136</v>
      </c>
      <c r="B58" s="13">
        <f>VLOOKUP(A58,'ÁREA DOS MUNICÍPIOS '!$A$10:$B$101,2,FALSE)</f>
        <v>523.04835700000001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136</v>
      </c>
      <c r="B59" s="13">
        <f>VLOOKUP(A59,'ÁREA DOS MUNICÍPIOS '!$A$10:$B$101,2,FALSE)</f>
        <v>523.04835700000001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136</v>
      </c>
      <c r="B60" s="13">
        <f>VLOOKUP(A60,'ÁREA DOS MUNICÍPIOS '!$A$10:$B$101,2,FALSE)</f>
        <v>523.04835700000001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136</v>
      </c>
      <c r="B61" s="13">
        <f>VLOOKUP(A61,'ÁREA DOS MUNICÍPIOS '!$A$10:$B$101,2,FALSE)</f>
        <v>523.04835700000001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136</v>
      </c>
      <c r="B62" s="13">
        <f>VLOOKUP(A62,'ÁREA DOS MUNICÍPIOS '!$A$10:$B$101,2,FALSE)</f>
        <v>523.04835700000001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136</v>
      </c>
      <c r="B63" s="13">
        <f>VLOOKUP(A63,'ÁREA DOS MUNICÍPIOS '!$A$10:$B$101,2,FALSE)</f>
        <v>523.04835700000001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136</v>
      </c>
      <c r="B64" s="13">
        <f>VLOOKUP(A64,'ÁREA DOS MUNICÍPIOS '!$A$10:$B$101,2,FALSE)</f>
        <v>523.04835700000001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136</v>
      </c>
      <c r="B65" s="13">
        <f>VLOOKUP(A65,'ÁREA DOS MUNICÍPIOS '!$A$10:$B$101,2,FALSE)</f>
        <v>523.04835700000001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136</v>
      </c>
      <c r="B66" s="13">
        <f>VLOOKUP(A66,'ÁREA DOS MUNICÍPIOS '!$A$10:$B$101,2,FALSE)</f>
        <v>523.04835700000001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136</v>
      </c>
      <c r="B67" s="13">
        <f>VLOOKUP(A67,'ÁREA DOS MUNICÍPIOS '!$A$10:$B$101,2,FALSE)</f>
        <v>523.04835700000001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136</v>
      </c>
      <c r="B68" s="13">
        <f>VLOOKUP(A68,'ÁREA DOS MUNICÍPIOS '!$A$10:$B$101,2,FALSE)</f>
        <v>523.04835700000001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136</v>
      </c>
      <c r="B69" s="13">
        <f>VLOOKUP(A69,'ÁREA DOS MUNICÍPIOS '!$A$10:$B$101,2,FALSE)</f>
        <v>523.04835700000001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136</v>
      </c>
      <c r="B70" s="13">
        <f>VLOOKUP(A70,'ÁREA DOS MUNICÍPIOS '!$A$10:$B$101,2,FALSE)</f>
        <v>523.04835700000001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136</v>
      </c>
      <c r="B71" s="13">
        <f>VLOOKUP(A71,'ÁREA DOS MUNICÍPIOS '!$A$10:$B$101,2,FALSE)</f>
        <v>523.04835700000001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136</v>
      </c>
      <c r="B72" s="13">
        <f>VLOOKUP(A72,'ÁREA DOS MUNICÍPIOS '!$A$10:$B$101,2,FALSE)</f>
        <v>523.04835700000001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136</v>
      </c>
      <c r="B73" s="13">
        <f>VLOOKUP(A73,'ÁREA DOS MUNICÍPIOS '!$A$10:$B$101,2,FALSE)</f>
        <v>523.04835700000001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136</v>
      </c>
      <c r="B74" s="13">
        <f>VLOOKUP(A74,'ÁREA DOS MUNICÍPIOS '!$A$10:$B$101,2,FALSE)</f>
        <v>523.04835700000001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136</v>
      </c>
      <c r="B75" s="13">
        <f>VLOOKUP(A75,'ÁREA DOS MUNICÍPIOS '!$A$10:$B$101,2,FALSE)</f>
        <v>523.04835700000001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136</v>
      </c>
      <c r="B76" s="13">
        <f>VLOOKUP(A76,'ÁREA DOS MUNICÍPIOS '!$A$10:$B$101,2,FALSE)</f>
        <v>523.04835700000001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136</v>
      </c>
      <c r="B77" s="13">
        <f>VLOOKUP(A77,'ÁREA DOS MUNICÍPIOS '!$A$10:$B$101,2,FALSE)</f>
        <v>523.04835700000001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136</v>
      </c>
      <c r="B78" s="13">
        <f>VLOOKUP(A78,'ÁREA DOS MUNICÍPIOS '!$A$10:$B$101,2,FALSE)</f>
        <v>523.04835700000001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136</v>
      </c>
      <c r="B79" s="13">
        <f>VLOOKUP(A79,'ÁREA DOS MUNICÍPIOS '!$A$10:$B$101,2,FALSE)</f>
        <v>523.04835700000001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136</v>
      </c>
      <c r="B80" s="13">
        <f>VLOOKUP(A80,'ÁREA DOS MUNICÍPIOS '!$A$10:$B$101,2,FALSE)</f>
        <v>523.04835700000001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136</v>
      </c>
      <c r="B81" s="13">
        <f>VLOOKUP(A81,'ÁREA DOS MUNICÍPIOS '!$A$10:$B$101,2,FALSE)</f>
        <v>523.04835700000001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136</v>
      </c>
      <c r="B82" s="13">
        <f>VLOOKUP(A82,'ÁREA DOS MUNICÍPIOS '!$A$10:$B$101,2,FALSE)</f>
        <v>523.04835700000001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136</v>
      </c>
      <c r="B83" s="13">
        <f>VLOOKUP(A83,'ÁREA DOS MUNICÍPIOS '!$A$10:$B$101,2,FALSE)</f>
        <v>523.04835700000001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136</v>
      </c>
      <c r="B84" s="13">
        <f>VLOOKUP(A84,'ÁREA DOS MUNICÍPIOS '!$A$10:$B$101,2,FALSE)</f>
        <v>523.04835700000001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136</v>
      </c>
      <c r="B85" s="13">
        <f>VLOOKUP(A85,'ÁREA DOS MUNICÍPIOS '!$A$10:$B$101,2,FALSE)</f>
        <v>523.04835700000001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136</v>
      </c>
      <c r="B86" s="13">
        <f>VLOOKUP(A86,'ÁREA DOS MUNICÍPIOS '!$A$10:$B$101,2,FALSE)</f>
        <v>523.04835700000001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136</v>
      </c>
      <c r="B87" s="13">
        <f>VLOOKUP(A87,'ÁREA DOS MUNICÍPIOS '!$A$10:$B$101,2,FALSE)</f>
        <v>523.04835700000001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136</v>
      </c>
      <c r="B88" s="13">
        <f>VLOOKUP(A88,'ÁREA DOS MUNICÍPIOS '!$A$10:$B$101,2,FALSE)</f>
        <v>523.04835700000001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136</v>
      </c>
      <c r="B89" s="13">
        <f>VLOOKUP(A89,'ÁREA DOS MUNICÍPIOS '!$A$10:$B$101,2,FALSE)</f>
        <v>523.04835700000001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136</v>
      </c>
      <c r="B90" s="13">
        <f>VLOOKUP(A90,'ÁREA DOS MUNICÍPIOS '!$A$10:$B$101,2,FALSE)</f>
        <v>523.04835700000001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136</v>
      </c>
      <c r="B91" s="13">
        <f>VLOOKUP(A91,'ÁREA DOS MUNICÍPIOS '!$A$10:$B$101,2,FALSE)</f>
        <v>523.04835700000001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136</v>
      </c>
      <c r="B92" s="13">
        <f>VLOOKUP(A92,'ÁREA DOS MUNICÍPIOS '!$A$10:$B$101,2,FALSE)</f>
        <v>523.04835700000001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136</v>
      </c>
      <c r="B93" s="13">
        <f>VLOOKUP(A93,'ÁREA DOS MUNICÍPIOS '!$A$10:$B$101,2,FALSE)</f>
        <v>523.04835700000001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136</v>
      </c>
      <c r="B94" s="13">
        <f>VLOOKUP(A94,'ÁREA DOS MUNICÍPIOS '!$A$10:$B$101,2,FALSE)</f>
        <v>523.04835700000001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136</v>
      </c>
      <c r="B95" s="13">
        <f>VLOOKUP(A95,'ÁREA DOS MUNICÍPIOS '!$A$10:$B$101,2,FALSE)</f>
        <v>523.04835700000001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136</v>
      </c>
      <c r="B96" s="13">
        <f>VLOOKUP(A96,'ÁREA DOS MUNICÍPIOS '!$A$10:$B$101,2,FALSE)</f>
        <v>523.04835700000001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136</v>
      </c>
      <c r="B97" s="13">
        <f>VLOOKUP(A97,'ÁREA DOS MUNICÍPIOS '!$A$10:$B$101,2,FALSE)</f>
        <v>523.04835700000001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136</v>
      </c>
      <c r="B98" s="13">
        <f>VLOOKUP(A98,'ÁREA DOS MUNICÍPIOS '!$A$10:$B$101,2,FALSE)</f>
        <v>523.04835700000001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136</v>
      </c>
      <c r="B99" s="13">
        <f>VLOOKUP(A99,'ÁREA DOS MUNICÍPIOS '!$A$10:$B$101,2,FALSE)</f>
        <v>523.04835700000001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136</v>
      </c>
      <c r="B100" s="13">
        <f>VLOOKUP(A100,'ÁREA DOS MUNICÍPIOS '!$A$10:$B$101,2,FALSE)</f>
        <v>523.04835700000001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9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135</v>
      </c>
      <c r="B4" s="13">
        <f>VLOOKUP(A4,'ÁREA DOS MUNICÍPIOS '!$A$10:$B$101,2,FALSE)</f>
        <v>306.12763100000001</v>
      </c>
      <c r="C4" s="37" t="s">
        <v>524</v>
      </c>
      <c r="D4" s="74">
        <f>VLOOKUP($C4,'BASE DIBAPE'!$B$2:$H$800,2,FALSE)</f>
        <v>4435.57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0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135</v>
      </c>
      <c r="B5" s="13">
        <f>VLOOKUP(A5,'ÁREA DOS MUNICÍPIOS '!$A$10:$B$101,2,FALSE)</f>
        <v>306.12763100000001</v>
      </c>
      <c r="C5" s="37" t="s">
        <v>555</v>
      </c>
      <c r="D5" s="74">
        <f>VLOOKUP($C5,'BASE DIBAPE'!$B$2:$H$800,2,FALSE)</f>
        <v>3752.16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0</v>
      </c>
      <c r="H5" s="75">
        <f t="shared" ref="H5:H68" si="0">IFERROR((D5/(B5*100))*E5*F5*G5,0)</f>
        <v>0</v>
      </c>
      <c r="I5" s="76" t="str">
        <f t="shared" ref="I5:I10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135</v>
      </c>
      <c r="B6" s="13">
        <f>VLOOKUP(A6,'ÁREA DOS MUNICÍPIOS '!$A$10:$B$101,2,FALSE)</f>
        <v>306.12763100000001</v>
      </c>
      <c r="C6" s="38" t="s">
        <v>579</v>
      </c>
      <c r="D6" s="74">
        <f>VLOOKUP($C6,'BASE DIBAPE'!$B$2:$H$800,2,FALSE)</f>
        <v>858.44</v>
      </c>
      <c r="E6" s="74">
        <f>VLOOKUP($C6,'BASE DIBAPE'!$B$2:$H$800,3,FALSE)</f>
        <v>1</v>
      </c>
      <c r="F6" s="74">
        <f>VLOOKUP($C6,'BASE DIBAPE'!$B$2:$H$800,4,FALSE)</f>
        <v>2</v>
      </c>
      <c r="G6" s="74">
        <f>VLOOKUP($C6,'BASE DIBAPE'!$B$2:$H$800,5,FALSE)</f>
        <v>0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135</v>
      </c>
      <c r="B7" s="13">
        <f>VLOOKUP(A7,'ÁREA DOS MUNICÍPIOS '!$A$10:$B$101,2,FALSE)</f>
        <v>306.12763100000001</v>
      </c>
      <c r="C7" s="38" t="s">
        <v>852</v>
      </c>
      <c r="D7" s="74">
        <f>VLOOKUP($C7,'BASE DIBAPE'!$B$2:$H$800,2,FALSE)</f>
        <v>0</v>
      </c>
      <c r="E7" s="74">
        <f>VLOOKUP($C7,'BASE DIBAPE'!$B$2:$H$800,3,FALSE)</f>
        <v>4</v>
      </c>
      <c r="F7" s="74">
        <f>VLOOKUP($C7,'BASE DIBAPE'!$B$2:$H$800,4,FALSE)</f>
        <v>0</v>
      </c>
      <c r="G7" s="74">
        <f>VLOOKUP($C7,'BASE DIBAPE'!$B$2:$H$800,5,FALSE)</f>
        <v>1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135</v>
      </c>
      <c r="B8" s="13">
        <f>VLOOKUP(A8,'ÁREA DOS MUNICÍPIOS '!$A$10:$B$101,2,FALSE)</f>
        <v>306.12763100000001</v>
      </c>
      <c r="C8" s="62" t="s">
        <v>1434</v>
      </c>
      <c r="D8" s="74">
        <f>VLOOKUP($C8,'BASE DIBAPE'!$B$2:$H$800,2,FALSE)</f>
        <v>396.06</v>
      </c>
      <c r="E8" s="74">
        <f>VLOOKUP($C8,'BASE DIBAPE'!$B$2:$H$800,3,FALSE)</f>
        <v>1</v>
      </c>
      <c r="F8" s="74">
        <f>VLOOKUP($C8,'BASE DIBAPE'!$B$2:$H$800,4,FALSE)</f>
        <v>2</v>
      </c>
      <c r="G8" s="74">
        <f>VLOOKUP($C8,'BASE DIBAPE'!$B$2:$H$800,5,FALSE)</f>
        <v>0</v>
      </c>
      <c r="H8" s="75">
        <f t="shared" si="0"/>
        <v>0</v>
      </c>
      <c r="I8" s="76" t="str">
        <f t="shared" si="1"/>
        <v>MUNICIPAL</v>
      </c>
      <c r="J8" s="77">
        <f t="shared" si="2"/>
        <v>0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135</v>
      </c>
      <c r="B9" s="13">
        <f>VLOOKUP(A9,'ÁREA DOS MUNICÍPIOS '!$A$10:$B$101,2,FALSE)</f>
        <v>306.12763100000001</v>
      </c>
      <c r="C9" s="39" t="s">
        <v>1513</v>
      </c>
      <c r="D9" s="74">
        <f>VLOOKUP($C9,'BASE DIBAPE'!$B$2:$H$800,2,FALSE)</f>
        <v>0</v>
      </c>
      <c r="E9" s="74">
        <f>VLOOKUP($C9,'BASE DIBAPE'!$B$2:$H$800,3,FALSE)</f>
        <v>5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0"/>
        <v>0</v>
      </c>
      <c r="I9" s="76" t="str">
        <f t="shared" si="1"/>
        <v>MUNICIPAL</v>
      </c>
      <c r="J9" s="77">
        <f t="shared" si="2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135</v>
      </c>
      <c r="B10" s="13">
        <f>VLOOKUP(A10,'ÁREA DOS MUNICÍPIOS '!$A$10:$B$101,2,FALSE)</f>
        <v>306.12763100000001</v>
      </c>
      <c r="C10" s="38" t="s">
        <v>1514</v>
      </c>
      <c r="D10" s="74">
        <f>VLOOKUP($C10,'BASE DIBAPE'!$B$2:$H$800,2,FALSE)</f>
        <v>0</v>
      </c>
      <c r="E10" s="74">
        <f>VLOOKUP($C10,'BASE DIBAPE'!$B$2:$H$800,3,FALSE)</f>
        <v>1</v>
      </c>
      <c r="F10" s="74">
        <f>VLOOKUP($C10,'BASE DIBAPE'!$B$2:$H$800,4,FALSE)</f>
        <v>0</v>
      </c>
      <c r="G10" s="74">
        <f>VLOOKUP($C10,'BASE DIBAPE'!$B$2:$H$800,5,FALSE)</f>
        <v>0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135</v>
      </c>
      <c r="B11" s="13">
        <f>VLOOKUP(A11,'ÁREA DOS MUNICÍPIOS '!$A$10:$B$101,2,FALSE)</f>
        <v>306.12763100000001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7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135</v>
      </c>
      <c r="B12" s="13">
        <f>VLOOKUP(A12,'ÁREA DOS MUNICÍPIOS '!$A$10:$B$101,2,FALSE)</f>
        <v>306.12763100000001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135</v>
      </c>
      <c r="B13" s="13">
        <f>VLOOKUP(A13,'ÁREA DOS MUNICÍPIOS '!$A$10:$B$101,2,FALSE)</f>
        <v>306.12763100000001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135</v>
      </c>
      <c r="B14" s="13">
        <f>VLOOKUP(A14,'ÁREA DOS MUNICÍPIOS '!$A$10:$B$101,2,FALSE)</f>
        <v>306.12763100000001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135</v>
      </c>
      <c r="B15" s="13">
        <f>VLOOKUP(A15,'ÁREA DOS MUNICÍPIOS '!$A$10:$B$101,2,FALSE)</f>
        <v>306.12763100000001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135</v>
      </c>
      <c r="B16" s="13">
        <f>VLOOKUP(A16,'ÁREA DOS MUNICÍPIOS '!$A$10:$B$101,2,FALSE)</f>
        <v>306.12763100000001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135</v>
      </c>
      <c r="B17" s="13">
        <f>VLOOKUP(A17,'ÁREA DOS MUNICÍPIOS '!$A$10:$B$101,2,FALSE)</f>
        <v>306.12763100000001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135</v>
      </c>
      <c r="B18" s="13">
        <f>VLOOKUP(A18,'ÁREA DOS MUNICÍPIOS '!$A$10:$B$101,2,FALSE)</f>
        <v>306.12763100000001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135</v>
      </c>
      <c r="B19" s="13">
        <f>VLOOKUP(A19,'ÁREA DOS MUNICÍPIOS '!$A$10:$B$101,2,FALSE)</f>
        <v>306.12763100000001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135</v>
      </c>
      <c r="B20" s="13">
        <f>VLOOKUP(A20,'ÁREA DOS MUNICÍPIOS '!$A$10:$B$101,2,FALSE)</f>
        <v>306.12763100000001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135</v>
      </c>
      <c r="B21" s="13">
        <f>VLOOKUP(A21,'ÁREA DOS MUNICÍPIOS '!$A$10:$B$101,2,FALSE)</f>
        <v>306.12763100000001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135</v>
      </c>
      <c r="B22" s="13">
        <f>VLOOKUP(A22,'ÁREA DOS MUNICÍPIOS '!$A$10:$B$101,2,FALSE)</f>
        <v>306.12763100000001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135</v>
      </c>
      <c r="B23" s="13">
        <f>VLOOKUP(A23,'ÁREA DOS MUNICÍPIOS '!$A$10:$B$101,2,FALSE)</f>
        <v>306.12763100000001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135</v>
      </c>
      <c r="B24" s="13">
        <f>VLOOKUP(A24,'ÁREA DOS MUNICÍPIOS '!$A$10:$B$101,2,FALSE)</f>
        <v>306.12763100000001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135</v>
      </c>
      <c r="B25" s="13">
        <f>VLOOKUP(A25,'ÁREA DOS MUNICÍPIOS '!$A$10:$B$101,2,FALSE)</f>
        <v>306.12763100000001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135</v>
      </c>
      <c r="B26" s="13">
        <f>VLOOKUP(A26,'ÁREA DOS MUNICÍPIOS '!$A$10:$B$101,2,FALSE)</f>
        <v>306.12763100000001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135</v>
      </c>
      <c r="B27" s="13">
        <f>VLOOKUP(A27,'ÁREA DOS MUNICÍPIOS '!$A$10:$B$101,2,FALSE)</f>
        <v>306.12763100000001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135</v>
      </c>
      <c r="B28" s="13">
        <f>VLOOKUP(A28,'ÁREA DOS MUNICÍPIOS '!$A$10:$B$101,2,FALSE)</f>
        <v>306.12763100000001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135</v>
      </c>
      <c r="B29" s="13">
        <f>VLOOKUP(A29,'ÁREA DOS MUNICÍPIOS '!$A$10:$B$101,2,FALSE)</f>
        <v>306.12763100000001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135</v>
      </c>
      <c r="B30" s="13">
        <f>VLOOKUP(A30,'ÁREA DOS MUNICÍPIOS '!$A$10:$B$101,2,FALSE)</f>
        <v>306.12763100000001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135</v>
      </c>
      <c r="B31" s="13">
        <f>VLOOKUP(A31,'ÁREA DOS MUNICÍPIOS '!$A$10:$B$101,2,FALSE)</f>
        <v>306.12763100000001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135</v>
      </c>
      <c r="B32" s="13">
        <f>VLOOKUP(A32,'ÁREA DOS MUNICÍPIOS '!$A$10:$B$101,2,FALSE)</f>
        <v>306.12763100000001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135</v>
      </c>
      <c r="B33" s="13">
        <f>VLOOKUP(A33,'ÁREA DOS MUNICÍPIOS '!$A$10:$B$101,2,FALSE)</f>
        <v>306.12763100000001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135</v>
      </c>
      <c r="B34" s="13">
        <f>VLOOKUP(A34,'ÁREA DOS MUNICÍPIOS '!$A$10:$B$101,2,FALSE)</f>
        <v>306.12763100000001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135</v>
      </c>
      <c r="B35" s="13">
        <f>VLOOKUP(A35,'ÁREA DOS MUNICÍPIOS '!$A$10:$B$101,2,FALSE)</f>
        <v>306.12763100000001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135</v>
      </c>
      <c r="B36" s="13">
        <f>VLOOKUP(A36,'ÁREA DOS MUNICÍPIOS '!$A$10:$B$101,2,FALSE)</f>
        <v>306.12763100000001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135</v>
      </c>
      <c r="B37" s="13">
        <f>VLOOKUP(A37,'ÁREA DOS MUNICÍPIOS '!$A$10:$B$101,2,FALSE)</f>
        <v>306.12763100000001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135</v>
      </c>
      <c r="B38" s="13">
        <f>VLOOKUP(A38,'ÁREA DOS MUNICÍPIOS '!$A$10:$B$101,2,FALSE)</f>
        <v>306.12763100000001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135</v>
      </c>
      <c r="B39" s="13">
        <f>VLOOKUP(A39,'ÁREA DOS MUNICÍPIOS '!$A$10:$B$101,2,FALSE)</f>
        <v>306.12763100000001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135</v>
      </c>
      <c r="B40" s="13">
        <f>VLOOKUP(A40,'ÁREA DOS MUNICÍPIOS '!$A$10:$B$101,2,FALSE)</f>
        <v>306.12763100000001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135</v>
      </c>
      <c r="B41" s="13">
        <f>VLOOKUP(A41,'ÁREA DOS MUNICÍPIOS '!$A$10:$B$101,2,FALSE)</f>
        <v>306.12763100000001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135</v>
      </c>
      <c r="B42" s="13">
        <f>VLOOKUP(A42,'ÁREA DOS MUNICÍPIOS '!$A$10:$B$101,2,FALSE)</f>
        <v>306.12763100000001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135</v>
      </c>
      <c r="B43" s="13">
        <f>VLOOKUP(A43,'ÁREA DOS MUNICÍPIOS '!$A$10:$B$101,2,FALSE)</f>
        <v>306.12763100000001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135</v>
      </c>
      <c r="B44" s="13">
        <f>VLOOKUP(A44,'ÁREA DOS MUNICÍPIOS '!$A$10:$B$101,2,FALSE)</f>
        <v>306.12763100000001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135</v>
      </c>
      <c r="B45" s="13">
        <f>VLOOKUP(A45,'ÁREA DOS MUNICÍPIOS '!$A$10:$B$101,2,FALSE)</f>
        <v>306.12763100000001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135</v>
      </c>
      <c r="B46" s="13">
        <f>VLOOKUP(A46,'ÁREA DOS MUNICÍPIOS '!$A$10:$B$101,2,FALSE)</f>
        <v>306.12763100000001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135</v>
      </c>
      <c r="B47" s="13">
        <f>VLOOKUP(A47,'ÁREA DOS MUNICÍPIOS '!$A$10:$B$101,2,FALSE)</f>
        <v>306.12763100000001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135</v>
      </c>
      <c r="B48" s="13">
        <f>VLOOKUP(A48,'ÁREA DOS MUNICÍPIOS '!$A$10:$B$101,2,FALSE)</f>
        <v>306.12763100000001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135</v>
      </c>
      <c r="B49" s="13">
        <f>VLOOKUP(A49,'ÁREA DOS MUNICÍPIOS '!$A$10:$B$101,2,FALSE)</f>
        <v>306.12763100000001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135</v>
      </c>
      <c r="B50" s="13">
        <f>VLOOKUP(A50,'ÁREA DOS MUNICÍPIOS '!$A$10:$B$101,2,FALSE)</f>
        <v>306.12763100000001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135</v>
      </c>
      <c r="B51" s="13">
        <f>VLOOKUP(A51,'ÁREA DOS MUNICÍPIOS '!$A$10:$B$101,2,FALSE)</f>
        <v>306.12763100000001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135</v>
      </c>
      <c r="B52" s="13">
        <f>VLOOKUP(A52,'ÁREA DOS MUNICÍPIOS '!$A$10:$B$101,2,FALSE)</f>
        <v>306.12763100000001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135</v>
      </c>
      <c r="B53" s="13">
        <f>VLOOKUP(A53,'ÁREA DOS MUNICÍPIOS '!$A$10:$B$101,2,FALSE)</f>
        <v>306.12763100000001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135</v>
      </c>
      <c r="B54" s="13">
        <f>VLOOKUP(A54,'ÁREA DOS MUNICÍPIOS '!$A$10:$B$101,2,FALSE)</f>
        <v>306.12763100000001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135</v>
      </c>
      <c r="B55" s="13">
        <f>VLOOKUP(A55,'ÁREA DOS MUNICÍPIOS '!$A$10:$B$101,2,FALSE)</f>
        <v>306.12763100000001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135</v>
      </c>
      <c r="B56" s="13">
        <f>VLOOKUP(A56,'ÁREA DOS MUNICÍPIOS '!$A$10:$B$101,2,FALSE)</f>
        <v>306.12763100000001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135</v>
      </c>
      <c r="B57" s="13">
        <f>VLOOKUP(A57,'ÁREA DOS MUNICÍPIOS '!$A$10:$B$101,2,FALSE)</f>
        <v>306.12763100000001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135</v>
      </c>
      <c r="B58" s="13">
        <f>VLOOKUP(A58,'ÁREA DOS MUNICÍPIOS '!$A$10:$B$101,2,FALSE)</f>
        <v>306.12763100000001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135</v>
      </c>
      <c r="B59" s="13">
        <f>VLOOKUP(A59,'ÁREA DOS MUNICÍPIOS '!$A$10:$B$101,2,FALSE)</f>
        <v>306.12763100000001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135</v>
      </c>
      <c r="B60" s="13">
        <f>VLOOKUP(A60,'ÁREA DOS MUNICÍPIOS '!$A$10:$B$101,2,FALSE)</f>
        <v>306.12763100000001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135</v>
      </c>
      <c r="B61" s="13">
        <f>VLOOKUP(A61,'ÁREA DOS MUNICÍPIOS '!$A$10:$B$101,2,FALSE)</f>
        <v>306.12763100000001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135</v>
      </c>
      <c r="B62" s="13">
        <f>VLOOKUP(A62,'ÁREA DOS MUNICÍPIOS '!$A$10:$B$101,2,FALSE)</f>
        <v>306.12763100000001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135</v>
      </c>
      <c r="B63" s="13">
        <f>VLOOKUP(A63,'ÁREA DOS MUNICÍPIOS '!$A$10:$B$101,2,FALSE)</f>
        <v>306.12763100000001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135</v>
      </c>
      <c r="B64" s="13">
        <f>VLOOKUP(A64,'ÁREA DOS MUNICÍPIOS '!$A$10:$B$101,2,FALSE)</f>
        <v>306.12763100000001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135</v>
      </c>
      <c r="B65" s="13">
        <f>VLOOKUP(A65,'ÁREA DOS MUNICÍPIOS '!$A$10:$B$101,2,FALSE)</f>
        <v>306.12763100000001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135</v>
      </c>
      <c r="B66" s="13">
        <f>VLOOKUP(A66,'ÁREA DOS MUNICÍPIOS '!$A$10:$B$101,2,FALSE)</f>
        <v>306.12763100000001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135</v>
      </c>
      <c r="B67" s="13">
        <f>VLOOKUP(A67,'ÁREA DOS MUNICÍPIOS '!$A$10:$B$101,2,FALSE)</f>
        <v>306.12763100000001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135</v>
      </c>
      <c r="B68" s="13">
        <f>VLOOKUP(A68,'ÁREA DOS MUNICÍPIOS '!$A$10:$B$101,2,FALSE)</f>
        <v>306.12763100000001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135</v>
      </c>
      <c r="B69" s="13">
        <f>VLOOKUP(A69,'ÁREA DOS MUNICÍPIOS '!$A$10:$B$101,2,FALSE)</f>
        <v>306.12763100000001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135</v>
      </c>
      <c r="B70" s="13">
        <f>VLOOKUP(A70,'ÁREA DOS MUNICÍPIOS '!$A$10:$B$101,2,FALSE)</f>
        <v>306.12763100000001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135</v>
      </c>
      <c r="B71" s="13">
        <f>VLOOKUP(A71,'ÁREA DOS MUNICÍPIOS '!$A$10:$B$101,2,FALSE)</f>
        <v>306.12763100000001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135</v>
      </c>
      <c r="B72" s="13">
        <f>VLOOKUP(A72,'ÁREA DOS MUNICÍPIOS '!$A$10:$B$101,2,FALSE)</f>
        <v>306.12763100000001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135</v>
      </c>
      <c r="B73" s="13">
        <f>VLOOKUP(A73,'ÁREA DOS MUNICÍPIOS '!$A$10:$B$101,2,FALSE)</f>
        <v>306.12763100000001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135</v>
      </c>
      <c r="B74" s="13">
        <f>VLOOKUP(A74,'ÁREA DOS MUNICÍPIOS '!$A$10:$B$101,2,FALSE)</f>
        <v>306.12763100000001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135</v>
      </c>
      <c r="B75" s="13">
        <f>VLOOKUP(A75,'ÁREA DOS MUNICÍPIOS '!$A$10:$B$101,2,FALSE)</f>
        <v>306.12763100000001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135</v>
      </c>
      <c r="B76" s="13">
        <f>VLOOKUP(A76,'ÁREA DOS MUNICÍPIOS '!$A$10:$B$101,2,FALSE)</f>
        <v>306.12763100000001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135</v>
      </c>
      <c r="B77" s="13">
        <f>VLOOKUP(A77,'ÁREA DOS MUNICÍPIOS '!$A$10:$B$101,2,FALSE)</f>
        <v>306.12763100000001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135</v>
      </c>
      <c r="B78" s="13">
        <f>VLOOKUP(A78,'ÁREA DOS MUNICÍPIOS '!$A$10:$B$101,2,FALSE)</f>
        <v>306.12763100000001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135</v>
      </c>
      <c r="B79" s="13">
        <f>VLOOKUP(A79,'ÁREA DOS MUNICÍPIOS '!$A$10:$B$101,2,FALSE)</f>
        <v>306.12763100000001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135</v>
      </c>
      <c r="B80" s="13">
        <f>VLOOKUP(A80,'ÁREA DOS MUNICÍPIOS '!$A$10:$B$101,2,FALSE)</f>
        <v>306.12763100000001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135</v>
      </c>
      <c r="B81" s="13">
        <f>VLOOKUP(A81,'ÁREA DOS MUNICÍPIOS '!$A$10:$B$101,2,FALSE)</f>
        <v>306.12763100000001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135</v>
      </c>
      <c r="B82" s="13">
        <f>VLOOKUP(A82,'ÁREA DOS MUNICÍPIOS '!$A$10:$B$101,2,FALSE)</f>
        <v>306.12763100000001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135</v>
      </c>
      <c r="B83" s="13">
        <f>VLOOKUP(A83,'ÁREA DOS MUNICÍPIOS '!$A$10:$B$101,2,FALSE)</f>
        <v>306.12763100000001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135</v>
      </c>
      <c r="B84" s="13">
        <f>VLOOKUP(A84,'ÁREA DOS MUNICÍPIOS '!$A$10:$B$101,2,FALSE)</f>
        <v>306.12763100000001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135</v>
      </c>
      <c r="B85" s="13">
        <f>VLOOKUP(A85,'ÁREA DOS MUNICÍPIOS '!$A$10:$B$101,2,FALSE)</f>
        <v>306.12763100000001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135</v>
      </c>
      <c r="B86" s="13">
        <f>VLOOKUP(A86,'ÁREA DOS MUNICÍPIOS '!$A$10:$B$101,2,FALSE)</f>
        <v>306.12763100000001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135</v>
      </c>
      <c r="B87" s="13">
        <f>VLOOKUP(A87,'ÁREA DOS MUNICÍPIOS '!$A$10:$B$101,2,FALSE)</f>
        <v>306.12763100000001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135</v>
      </c>
      <c r="B88" s="13">
        <f>VLOOKUP(A88,'ÁREA DOS MUNICÍPIOS '!$A$10:$B$101,2,FALSE)</f>
        <v>306.12763100000001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135</v>
      </c>
      <c r="B89" s="13">
        <f>VLOOKUP(A89,'ÁREA DOS MUNICÍPIOS '!$A$10:$B$101,2,FALSE)</f>
        <v>306.12763100000001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135</v>
      </c>
      <c r="B90" s="13">
        <f>VLOOKUP(A90,'ÁREA DOS MUNICÍPIOS '!$A$10:$B$101,2,FALSE)</f>
        <v>306.12763100000001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135</v>
      </c>
      <c r="B91" s="13">
        <f>VLOOKUP(A91,'ÁREA DOS MUNICÍPIOS '!$A$10:$B$101,2,FALSE)</f>
        <v>306.12763100000001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135</v>
      </c>
      <c r="B92" s="13">
        <f>VLOOKUP(A92,'ÁREA DOS MUNICÍPIOS '!$A$10:$B$101,2,FALSE)</f>
        <v>306.12763100000001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135</v>
      </c>
      <c r="B93" s="13">
        <f>VLOOKUP(A93,'ÁREA DOS MUNICÍPIOS '!$A$10:$B$101,2,FALSE)</f>
        <v>306.12763100000001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135</v>
      </c>
      <c r="B94" s="13">
        <f>VLOOKUP(A94,'ÁREA DOS MUNICÍPIOS '!$A$10:$B$101,2,FALSE)</f>
        <v>306.12763100000001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135</v>
      </c>
      <c r="B95" s="13">
        <f>VLOOKUP(A95,'ÁREA DOS MUNICÍPIOS '!$A$10:$B$101,2,FALSE)</f>
        <v>306.12763100000001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135</v>
      </c>
      <c r="B96" s="13">
        <f>VLOOKUP(A96,'ÁREA DOS MUNICÍPIOS '!$A$10:$B$101,2,FALSE)</f>
        <v>306.12763100000001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135</v>
      </c>
      <c r="B97" s="13">
        <f>VLOOKUP(A97,'ÁREA DOS MUNICÍPIOS '!$A$10:$B$101,2,FALSE)</f>
        <v>306.12763100000001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135</v>
      </c>
      <c r="B98" s="13">
        <f>VLOOKUP(A98,'ÁREA DOS MUNICÍPIOS '!$A$10:$B$101,2,FALSE)</f>
        <v>306.12763100000001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135</v>
      </c>
      <c r="B99" s="13">
        <f>VLOOKUP(A99,'ÁREA DOS MUNICÍPIOS '!$A$10:$B$101,2,FALSE)</f>
        <v>306.12763100000001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135</v>
      </c>
      <c r="B100" s="13">
        <f>VLOOKUP(A100,'ÁREA DOS MUNICÍPIOS '!$A$10:$B$101,2,FALSE)</f>
        <v>306.12763100000001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9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19.885183302134735</v>
      </c>
      <c r="I1" s="18" t="s">
        <v>3</v>
      </c>
      <c r="J1" s="17">
        <f>SUM(J4:J9090)</f>
        <v>6.4020294887868506E-2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137</v>
      </c>
      <c r="B4" s="13">
        <f>VLOOKUP(A4,'ÁREA DOS MUNICÍPIOS '!$A$10:$B$101,2,FALSE)</f>
        <v>461.27872500000001</v>
      </c>
      <c r="C4" s="37" t="s">
        <v>1379</v>
      </c>
      <c r="D4" s="74">
        <f>VLOOKUP($C4,'BASE DIBAPE'!$B$2:$H$800,2,FALSE)</f>
        <v>91.58</v>
      </c>
      <c r="E4" s="74">
        <f>VLOOKUP($C4,'BASE DIBAPE'!$B$2:$H$800,3,FALSE)</f>
        <v>4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6.3531219654667584E-2</v>
      </c>
      <c r="I4" s="76" t="str">
        <f>K4</f>
        <v>MUNICIPAL</v>
      </c>
      <c r="J4" s="77">
        <f>IF(I4="Municipal",IFERROR((D4/(B4*100))*E4*F4*G4,0),0)</f>
        <v>6.3531219654667584E-2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137</v>
      </c>
      <c r="B5" s="13">
        <f>VLOOKUP(A5,'ÁREA DOS MUNICÍPIOS '!$A$10:$B$101,2,FALSE)</f>
        <v>461.27872500000001</v>
      </c>
      <c r="C5" s="44" t="s">
        <v>1380</v>
      </c>
      <c r="D5" s="74">
        <f>VLOOKUP($C5,'BASE DIBAPE'!$B$2:$H$800,2,FALSE)</f>
        <v>1.41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4.8907523320092423E-4</v>
      </c>
      <c r="I5" s="76" t="str">
        <f t="shared" ref="I5:I15" si="1">K5</f>
        <v>MUNICIPAL</v>
      </c>
      <c r="J5" s="77">
        <f t="shared" ref="J5:J68" si="2">IF(I5="Municipal",IFERROR((D5/(B5*100))*E5*F5*G5,0),0)</f>
        <v>4.8907523320092423E-4</v>
      </c>
      <c r="K5" s="8" t="str">
        <f>VLOOKUP($C5,'BASE DIBAPE'!$B$2:$H$800,6,FALSE)</f>
        <v>MUNICIPAL</v>
      </c>
      <c r="L5" s="30">
        <f>COUNTIF($I$4:$I$9090,"Federal")</f>
        <v>8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137</v>
      </c>
      <c r="B6" s="13">
        <f>VLOOKUP(A6,'ÁREA DOS MUNICÍPIOS '!$A$10:$B$101,2,FALSE)</f>
        <v>461.27872500000001</v>
      </c>
      <c r="C6" s="37" t="s">
        <v>1382</v>
      </c>
      <c r="D6" s="74">
        <f>VLOOKUP($C6,'BASE DIBAPE'!$B$2:$H$800,2,FALSE)</f>
        <v>470.82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0.1633095044650065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137</v>
      </c>
      <c r="B7" s="13">
        <f>VLOOKUP(A7,'ÁREA DOS MUNICÍPIOS '!$A$10:$B$101,2,FALSE)</f>
        <v>461.27872500000001</v>
      </c>
      <c r="C7" s="38" t="s">
        <v>1383</v>
      </c>
      <c r="D7" s="74">
        <f>VLOOKUP($C7,'BASE DIBAPE'!$B$2:$H$800,2,FALSE)</f>
        <v>0</v>
      </c>
      <c r="E7" s="74">
        <f>VLOOKUP($C7,'BASE DIBAPE'!$B$2:$H$800,3,FALSE)</f>
        <v>4</v>
      </c>
      <c r="F7" s="74">
        <f>VLOOKUP($C7,'BASE DIBAPE'!$B$2:$H$800,4,FALSE)</f>
        <v>0</v>
      </c>
      <c r="G7" s="74">
        <f>VLOOKUP($C7,'BASE DIBAPE'!$B$2:$H$800,5,FALSE)</f>
        <v>0</v>
      </c>
      <c r="H7" s="75">
        <f t="shared" si="0"/>
        <v>0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137</v>
      </c>
      <c r="B8" s="13">
        <f>VLOOKUP(A8,'ÁREA DOS MUNICÍPIOS '!$A$10:$B$101,2,FALSE)</f>
        <v>461.27872500000001</v>
      </c>
      <c r="C8" s="38" t="s">
        <v>1384</v>
      </c>
      <c r="D8" s="74">
        <f>VLOOKUP($C8,'BASE DIBAPE'!$B$2:$H$800,2,FALSE)</f>
        <v>0</v>
      </c>
      <c r="E8" s="74">
        <f>VLOOKUP($C8,'BASE DIBAPE'!$B$2:$H$800,3,FALSE)</f>
        <v>4</v>
      </c>
      <c r="F8" s="74">
        <f>VLOOKUP($C8,'BASE DIBAPE'!$B$2:$H$800,4,FALSE)</f>
        <v>0</v>
      </c>
      <c r="G8" s="74">
        <f>VLOOKUP($C8,'BASE DIBAPE'!$B$2:$H$800,5,FALSE)</f>
        <v>0</v>
      </c>
      <c r="H8" s="75">
        <f t="shared" si="0"/>
        <v>0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137</v>
      </c>
      <c r="B9" s="13">
        <f>VLOOKUP(A9,'ÁREA DOS MUNICÍPIOS '!$A$10:$B$101,2,FALSE)</f>
        <v>461.27872500000001</v>
      </c>
      <c r="C9" s="39" t="s">
        <v>1385</v>
      </c>
      <c r="D9" s="74">
        <f>VLOOKUP($C9,'BASE DIBAPE'!$B$2:$H$800,2,FALSE)</f>
        <v>41.13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1.4266428611031216E-2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137</v>
      </c>
      <c r="B10" s="13">
        <f>VLOOKUP(A10,'ÁREA DOS MUNICÍPIOS '!$A$10:$B$101,2,FALSE)</f>
        <v>461.27872500000001</v>
      </c>
      <c r="C10" s="38" t="s">
        <v>1386</v>
      </c>
      <c r="D10" s="74">
        <f>VLOOKUP($C10,'BASE DIBAPE'!$B$2:$H$800,2,FALSE)</f>
        <v>508.03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0.17621623455536564</v>
      </c>
      <c r="I10" s="76" t="str">
        <f t="shared" si="1"/>
        <v>FEDERAL</v>
      </c>
      <c r="J10" s="77">
        <f t="shared" si="2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137</v>
      </c>
      <c r="B11" s="13">
        <f>VLOOKUP(A11,'ÁREA DOS MUNICÍPIOS '!$A$10:$B$101,2,FALSE)</f>
        <v>461.27872500000001</v>
      </c>
      <c r="C11" s="38" t="s">
        <v>1451</v>
      </c>
      <c r="D11" s="74">
        <f>VLOOKUP($C11,'BASE DIBAPE'!$B$2:$H$800,2,FALSE)</f>
        <v>29347.119999999999</v>
      </c>
      <c r="E11" s="74">
        <f>VLOOKUP($C11,'BASE DIBAPE'!$B$2:$H$800,3,FALSE)</f>
        <v>1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0"/>
        <v>10.179396849486176</v>
      </c>
      <c r="I11" s="76" t="str">
        <f>K11</f>
        <v>FEDERAL</v>
      </c>
      <c r="J11" s="77">
        <f t="shared" si="2"/>
        <v>0</v>
      </c>
      <c r="K11" s="8" t="str">
        <f>VLOOKUP($C11,'BASE DIBAPE'!$B$2:$H$800,6,FALSE)</f>
        <v>FEDERAL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137</v>
      </c>
      <c r="B12" s="13">
        <f>VLOOKUP(A12,'ÁREA DOS MUNICÍPIOS '!$A$10:$B$101,2,FALSE)</f>
        <v>461.27872500000001</v>
      </c>
      <c r="C12" s="38" t="s">
        <v>1381</v>
      </c>
      <c r="D12" s="74">
        <f>VLOOKUP($C12,'BASE DIBAPE'!$B$2:$H$800,2,FALSE)</f>
        <v>0.25</v>
      </c>
      <c r="E12" s="74">
        <f>VLOOKUP($C12,'BASE DIBAPE'!$B$2:$H$800,3,FALSE)</f>
        <v>5</v>
      </c>
      <c r="F12" s="74">
        <f>VLOOKUP($C12,'BASE DIBAPE'!$B$2:$H$800,4,FALSE)</f>
        <v>2</v>
      </c>
      <c r="G12" s="74">
        <f>VLOOKUP($C12,'BASE DIBAPE'!$B$2:$H$800,5,FALSE)</f>
        <v>4</v>
      </c>
      <c r="H12" s="75">
        <f t="shared" si="0"/>
        <v>2.1678866719899127E-4</v>
      </c>
      <c r="I12" s="76" t="str">
        <f t="shared" si="1"/>
        <v>FEDERAL</v>
      </c>
      <c r="J12" s="77">
        <f t="shared" si="2"/>
        <v>0</v>
      </c>
      <c r="K12" s="8" t="str">
        <f>VLOOKUP($C12,'BASE DIBAPE'!$B$2:$H$800,6,FALSE)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137</v>
      </c>
      <c r="B13" s="13">
        <f>VLOOKUP(A13,'ÁREA DOS MUNICÍPIOS '!$A$10:$B$101,2,FALSE)</f>
        <v>461.27872500000001</v>
      </c>
      <c r="C13" s="39" t="s">
        <v>997</v>
      </c>
      <c r="D13" s="74">
        <f>VLOOKUP($C13,'BASE DIBAPE'!$B$2:$H$800,2,FALSE)</f>
        <v>5066.9399999999996</v>
      </c>
      <c r="E13" s="74">
        <f>VLOOKUP($C13,'BASE DIBAPE'!$B$2:$H$800,3,FALSE)</f>
        <v>5</v>
      </c>
      <c r="F13" s="74">
        <f>VLOOKUP($C13,'BASE DIBAPE'!$B$2:$H$800,4,FALSE)</f>
        <v>4</v>
      </c>
      <c r="G13" s="74">
        <f>VLOOKUP($C13,'BASE DIBAPE'!$B$2:$H$800,5,FALSE)</f>
        <v>4</v>
      </c>
      <c r="H13" s="75">
        <f t="shared" si="0"/>
        <v>8.787641355018053</v>
      </c>
      <c r="I13" s="76" t="str">
        <f t="shared" si="1"/>
        <v>FEDERAL</v>
      </c>
      <c r="J13" s="77">
        <f t="shared" si="2"/>
        <v>0</v>
      </c>
      <c r="K13" s="8" t="str">
        <f>VLOOKUP($C13,'BASE DIBAPE'!$B$2:$H$800,6,FALSE)</f>
        <v>FEDERAL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137</v>
      </c>
      <c r="B14" s="13">
        <f>VLOOKUP(A14,'ÁREA DOS MUNICÍPIOS '!$A$10:$B$101,2,FALSE)</f>
        <v>461.27872500000001</v>
      </c>
      <c r="C14" s="38" t="s">
        <v>1422</v>
      </c>
      <c r="D14" s="74">
        <f>VLOOKUP($C14,'BASE DIBAPE'!$B$2:$H$800,2,FALSE)</f>
        <v>1410.57</v>
      </c>
      <c r="E14" s="74">
        <f>VLOOKUP($C14,'BASE DIBAPE'!$B$2:$H$800,3,FALSE)</f>
        <v>1</v>
      </c>
      <c r="F14" s="74">
        <f>VLOOKUP($C14,'BASE DIBAPE'!$B$2:$H$800,4,FALSE)</f>
        <v>4</v>
      </c>
      <c r="G14" s="74">
        <f>VLOOKUP($C14,'BASE DIBAPE'!$B$2:$H$800,5,FALSE)</f>
        <v>4</v>
      </c>
      <c r="H14" s="75">
        <f t="shared" si="0"/>
        <v>0.4892729444654097</v>
      </c>
      <c r="I14" s="76" t="str">
        <f t="shared" si="1"/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137</v>
      </c>
      <c r="B15" s="13">
        <f>VLOOKUP(A15,'ÁREA DOS MUNICÍPIOS '!$A$10:$B$101,2,FALSE)</f>
        <v>461.27872500000001</v>
      </c>
      <c r="C15" s="38" t="s">
        <v>1225</v>
      </c>
      <c r="D15" s="74">
        <f>VLOOKUP($C15,'BASE DIBAPE'!$B$2:$H$800,2,FALSE)</f>
        <v>31.26</v>
      </c>
      <c r="E15" s="74">
        <f>VLOOKUP($C15,'BASE DIBAPE'!$B$2:$H$800,3,FALSE)</f>
        <v>4</v>
      </c>
      <c r="F15" s="74">
        <f>VLOOKUP($C15,'BASE DIBAPE'!$B$2:$H$800,4,FALSE)</f>
        <v>4</v>
      </c>
      <c r="G15" s="74">
        <f>VLOOKUP($C15,'BASE DIBAPE'!$B$2:$H$800,5,FALSE)</f>
        <v>1</v>
      </c>
      <c r="H15" s="75">
        <f t="shared" si="0"/>
        <v>1.0842901978624747E-2</v>
      </c>
      <c r="I15" s="76" t="str">
        <f t="shared" si="1"/>
        <v>FEDERAL</v>
      </c>
      <c r="J15" s="77">
        <f t="shared" si="2"/>
        <v>0</v>
      </c>
      <c r="K15" s="8" t="str">
        <f>VLOOKUP($C15,'BASE DIBAPE'!$B$2:$H$800,6,FALSE)</f>
        <v>FEDERAL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137</v>
      </c>
      <c r="B16" s="13">
        <f>VLOOKUP(A16,'ÁREA DOS MUNICÍPIOS '!$A$10:$B$101,2,FALSE)</f>
        <v>461.27872500000001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137</v>
      </c>
      <c r="B17" s="13">
        <f>VLOOKUP(A17,'ÁREA DOS MUNICÍPIOS '!$A$10:$B$101,2,FALSE)</f>
        <v>461.27872500000001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137</v>
      </c>
      <c r="B18" s="13">
        <f>VLOOKUP(A18,'ÁREA DOS MUNICÍPIOS '!$A$10:$B$101,2,FALSE)</f>
        <v>461.27872500000001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137</v>
      </c>
      <c r="B19" s="13">
        <f>VLOOKUP(A19,'ÁREA DOS MUNICÍPIOS '!$A$10:$B$101,2,FALSE)</f>
        <v>461.27872500000001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137</v>
      </c>
      <c r="B20" s="13">
        <f>VLOOKUP(A20,'ÁREA DOS MUNICÍPIOS '!$A$10:$B$101,2,FALSE)</f>
        <v>461.27872500000001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137</v>
      </c>
      <c r="B21" s="13">
        <f>VLOOKUP(A21,'ÁREA DOS MUNICÍPIOS '!$A$10:$B$101,2,FALSE)</f>
        <v>461.27872500000001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137</v>
      </c>
      <c r="B22" s="13">
        <f>VLOOKUP(A22,'ÁREA DOS MUNICÍPIOS '!$A$10:$B$101,2,FALSE)</f>
        <v>461.27872500000001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137</v>
      </c>
      <c r="B23" s="13">
        <f>VLOOKUP(A23,'ÁREA DOS MUNICÍPIOS '!$A$10:$B$101,2,FALSE)</f>
        <v>461.27872500000001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137</v>
      </c>
      <c r="B24" s="13">
        <f>VLOOKUP(A24,'ÁREA DOS MUNICÍPIOS '!$A$10:$B$101,2,FALSE)</f>
        <v>461.27872500000001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137</v>
      </c>
      <c r="B25" s="13">
        <f>VLOOKUP(A25,'ÁREA DOS MUNICÍPIOS '!$A$10:$B$101,2,FALSE)</f>
        <v>461.27872500000001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137</v>
      </c>
      <c r="B26" s="13">
        <f>VLOOKUP(A26,'ÁREA DOS MUNICÍPIOS '!$A$10:$B$101,2,FALSE)</f>
        <v>461.27872500000001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137</v>
      </c>
      <c r="B27" s="13">
        <f>VLOOKUP(A27,'ÁREA DOS MUNICÍPIOS '!$A$10:$B$101,2,FALSE)</f>
        <v>461.27872500000001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137</v>
      </c>
      <c r="B28" s="13">
        <f>VLOOKUP(A28,'ÁREA DOS MUNICÍPIOS '!$A$10:$B$101,2,FALSE)</f>
        <v>461.27872500000001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137</v>
      </c>
      <c r="B29" s="13">
        <f>VLOOKUP(A29,'ÁREA DOS MUNICÍPIOS '!$A$10:$B$101,2,FALSE)</f>
        <v>461.27872500000001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137</v>
      </c>
      <c r="B30" s="13">
        <f>VLOOKUP(A30,'ÁREA DOS MUNICÍPIOS '!$A$10:$B$101,2,FALSE)</f>
        <v>461.27872500000001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137</v>
      </c>
      <c r="B31" s="13">
        <f>VLOOKUP(A31,'ÁREA DOS MUNICÍPIOS '!$A$10:$B$101,2,FALSE)</f>
        <v>461.27872500000001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137</v>
      </c>
      <c r="B32" s="13">
        <f>VLOOKUP(A32,'ÁREA DOS MUNICÍPIOS '!$A$10:$B$101,2,FALSE)</f>
        <v>461.27872500000001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137</v>
      </c>
      <c r="B33" s="13">
        <f>VLOOKUP(A33,'ÁREA DOS MUNICÍPIOS '!$A$10:$B$101,2,FALSE)</f>
        <v>461.27872500000001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137</v>
      </c>
      <c r="B34" s="13">
        <f>VLOOKUP(A34,'ÁREA DOS MUNICÍPIOS '!$A$10:$B$101,2,FALSE)</f>
        <v>461.27872500000001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137</v>
      </c>
      <c r="B35" s="13">
        <f>VLOOKUP(A35,'ÁREA DOS MUNICÍPIOS '!$A$10:$B$101,2,FALSE)</f>
        <v>461.27872500000001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137</v>
      </c>
      <c r="B36" s="13">
        <f>VLOOKUP(A36,'ÁREA DOS MUNICÍPIOS '!$A$10:$B$101,2,FALSE)</f>
        <v>461.27872500000001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137</v>
      </c>
      <c r="B37" s="13">
        <f>VLOOKUP(A37,'ÁREA DOS MUNICÍPIOS '!$A$10:$B$101,2,FALSE)</f>
        <v>461.27872500000001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137</v>
      </c>
      <c r="B38" s="13">
        <f>VLOOKUP(A38,'ÁREA DOS MUNICÍPIOS '!$A$10:$B$101,2,FALSE)</f>
        <v>461.27872500000001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137</v>
      </c>
      <c r="B39" s="13">
        <f>VLOOKUP(A39,'ÁREA DOS MUNICÍPIOS '!$A$10:$B$101,2,FALSE)</f>
        <v>461.27872500000001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137</v>
      </c>
      <c r="B40" s="13">
        <f>VLOOKUP(A40,'ÁREA DOS MUNICÍPIOS '!$A$10:$B$101,2,FALSE)</f>
        <v>461.27872500000001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137</v>
      </c>
      <c r="B41" s="13">
        <f>VLOOKUP(A41,'ÁREA DOS MUNICÍPIOS '!$A$10:$B$101,2,FALSE)</f>
        <v>461.27872500000001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137</v>
      </c>
      <c r="B42" s="13">
        <f>VLOOKUP(A42,'ÁREA DOS MUNICÍPIOS '!$A$10:$B$101,2,FALSE)</f>
        <v>461.27872500000001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137</v>
      </c>
      <c r="B43" s="13">
        <f>VLOOKUP(A43,'ÁREA DOS MUNICÍPIOS '!$A$10:$B$101,2,FALSE)</f>
        <v>461.27872500000001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137</v>
      </c>
      <c r="B44" s="13">
        <f>VLOOKUP(A44,'ÁREA DOS MUNICÍPIOS '!$A$10:$B$101,2,FALSE)</f>
        <v>461.27872500000001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137</v>
      </c>
      <c r="B45" s="13">
        <f>VLOOKUP(A45,'ÁREA DOS MUNICÍPIOS '!$A$10:$B$101,2,FALSE)</f>
        <v>461.27872500000001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137</v>
      </c>
      <c r="B46" s="13">
        <f>VLOOKUP(A46,'ÁREA DOS MUNICÍPIOS '!$A$10:$B$101,2,FALSE)</f>
        <v>461.27872500000001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137</v>
      </c>
      <c r="B47" s="13">
        <f>VLOOKUP(A47,'ÁREA DOS MUNICÍPIOS '!$A$10:$B$101,2,FALSE)</f>
        <v>461.27872500000001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137</v>
      </c>
      <c r="B48" s="13">
        <f>VLOOKUP(A48,'ÁREA DOS MUNICÍPIOS '!$A$10:$B$101,2,FALSE)</f>
        <v>461.27872500000001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137</v>
      </c>
      <c r="B49" s="13">
        <f>VLOOKUP(A49,'ÁREA DOS MUNICÍPIOS '!$A$10:$B$101,2,FALSE)</f>
        <v>461.27872500000001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137</v>
      </c>
      <c r="B50" s="13">
        <f>VLOOKUP(A50,'ÁREA DOS MUNICÍPIOS '!$A$10:$B$101,2,FALSE)</f>
        <v>461.27872500000001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137</v>
      </c>
      <c r="B51" s="13">
        <f>VLOOKUP(A51,'ÁREA DOS MUNICÍPIOS '!$A$10:$B$101,2,FALSE)</f>
        <v>461.27872500000001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137</v>
      </c>
      <c r="B52" s="13">
        <f>VLOOKUP(A52,'ÁREA DOS MUNICÍPIOS '!$A$10:$B$101,2,FALSE)</f>
        <v>461.27872500000001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137</v>
      </c>
      <c r="B53" s="13">
        <f>VLOOKUP(A53,'ÁREA DOS MUNICÍPIOS '!$A$10:$B$101,2,FALSE)</f>
        <v>461.27872500000001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137</v>
      </c>
      <c r="B54" s="13">
        <f>VLOOKUP(A54,'ÁREA DOS MUNICÍPIOS '!$A$10:$B$101,2,FALSE)</f>
        <v>461.27872500000001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137</v>
      </c>
      <c r="B55" s="13">
        <f>VLOOKUP(A55,'ÁREA DOS MUNICÍPIOS '!$A$10:$B$101,2,FALSE)</f>
        <v>461.27872500000001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137</v>
      </c>
      <c r="B56" s="13">
        <f>VLOOKUP(A56,'ÁREA DOS MUNICÍPIOS '!$A$10:$B$101,2,FALSE)</f>
        <v>461.27872500000001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137</v>
      </c>
      <c r="B57" s="13">
        <f>VLOOKUP(A57,'ÁREA DOS MUNICÍPIOS '!$A$10:$B$101,2,FALSE)</f>
        <v>461.27872500000001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137</v>
      </c>
      <c r="B58" s="13">
        <f>VLOOKUP(A58,'ÁREA DOS MUNICÍPIOS '!$A$10:$B$101,2,FALSE)</f>
        <v>461.27872500000001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137</v>
      </c>
      <c r="B59" s="13">
        <f>VLOOKUP(A59,'ÁREA DOS MUNICÍPIOS '!$A$10:$B$101,2,FALSE)</f>
        <v>461.27872500000001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137</v>
      </c>
      <c r="B60" s="13">
        <f>VLOOKUP(A60,'ÁREA DOS MUNICÍPIOS '!$A$10:$B$101,2,FALSE)</f>
        <v>461.27872500000001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137</v>
      </c>
      <c r="B61" s="13">
        <f>VLOOKUP(A61,'ÁREA DOS MUNICÍPIOS '!$A$10:$B$101,2,FALSE)</f>
        <v>461.27872500000001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137</v>
      </c>
      <c r="B62" s="13">
        <f>VLOOKUP(A62,'ÁREA DOS MUNICÍPIOS '!$A$10:$B$101,2,FALSE)</f>
        <v>461.27872500000001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137</v>
      </c>
      <c r="B63" s="13">
        <f>VLOOKUP(A63,'ÁREA DOS MUNICÍPIOS '!$A$10:$B$101,2,FALSE)</f>
        <v>461.27872500000001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137</v>
      </c>
      <c r="B64" s="13">
        <f>VLOOKUP(A64,'ÁREA DOS MUNICÍPIOS '!$A$10:$B$101,2,FALSE)</f>
        <v>461.27872500000001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137</v>
      </c>
      <c r="B65" s="13">
        <f>VLOOKUP(A65,'ÁREA DOS MUNICÍPIOS '!$A$10:$B$101,2,FALSE)</f>
        <v>461.27872500000001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137</v>
      </c>
      <c r="B66" s="13">
        <f>VLOOKUP(A66,'ÁREA DOS MUNICÍPIOS '!$A$10:$B$101,2,FALSE)</f>
        <v>461.27872500000001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137</v>
      </c>
      <c r="B67" s="13">
        <f>VLOOKUP(A67,'ÁREA DOS MUNICÍPIOS '!$A$10:$B$101,2,FALSE)</f>
        <v>461.27872500000001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137</v>
      </c>
      <c r="B68" s="13">
        <f>VLOOKUP(A68,'ÁREA DOS MUNICÍPIOS '!$A$10:$B$101,2,FALSE)</f>
        <v>461.27872500000001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137</v>
      </c>
      <c r="B69" s="13">
        <f>VLOOKUP(A69,'ÁREA DOS MUNICÍPIOS '!$A$10:$B$101,2,FALSE)</f>
        <v>461.27872500000001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137</v>
      </c>
      <c r="B70" s="13">
        <f>VLOOKUP(A70,'ÁREA DOS MUNICÍPIOS '!$A$10:$B$101,2,FALSE)</f>
        <v>461.27872500000001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137</v>
      </c>
      <c r="B71" s="13">
        <f>VLOOKUP(A71,'ÁREA DOS MUNICÍPIOS '!$A$10:$B$101,2,FALSE)</f>
        <v>461.27872500000001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137</v>
      </c>
      <c r="B72" s="13">
        <f>VLOOKUP(A72,'ÁREA DOS MUNICÍPIOS '!$A$10:$B$101,2,FALSE)</f>
        <v>461.27872500000001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137</v>
      </c>
      <c r="B73" s="13">
        <f>VLOOKUP(A73,'ÁREA DOS MUNICÍPIOS '!$A$10:$B$101,2,FALSE)</f>
        <v>461.27872500000001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137</v>
      </c>
      <c r="B74" s="13">
        <f>VLOOKUP(A74,'ÁREA DOS MUNICÍPIOS '!$A$10:$B$101,2,FALSE)</f>
        <v>461.27872500000001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137</v>
      </c>
      <c r="B75" s="13">
        <f>VLOOKUP(A75,'ÁREA DOS MUNICÍPIOS '!$A$10:$B$101,2,FALSE)</f>
        <v>461.27872500000001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137</v>
      </c>
      <c r="B76" s="13">
        <f>VLOOKUP(A76,'ÁREA DOS MUNICÍPIOS '!$A$10:$B$101,2,FALSE)</f>
        <v>461.27872500000001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137</v>
      </c>
      <c r="B77" s="13">
        <f>VLOOKUP(A77,'ÁREA DOS MUNICÍPIOS '!$A$10:$B$101,2,FALSE)</f>
        <v>461.27872500000001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137</v>
      </c>
      <c r="B78" s="13">
        <f>VLOOKUP(A78,'ÁREA DOS MUNICÍPIOS '!$A$10:$B$101,2,FALSE)</f>
        <v>461.27872500000001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137</v>
      </c>
      <c r="B79" s="13">
        <f>VLOOKUP(A79,'ÁREA DOS MUNICÍPIOS '!$A$10:$B$101,2,FALSE)</f>
        <v>461.27872500000001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137</v>
      </c>
      <c r="B80" s="13">
        <f>VLOOKUP(A80,'ÁREA DOS MUNICÍPIOS '!$A$10:$B$101,2,FALSE)</f>
        <v>461.27872500000001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137</v>
      </c>
      <c r="B81" s="13">
        <f>VLOOKUP(A81,'ÁREA DOS MUNICÍPIOS '!$A$10:$B$101,2,FALSE)</f>
        <v>461.27872500000001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137</v>
      </c>
      <c r="B82" s="13">
        <f>VLOOKUP(A82,'ÁREA DOS MUNICÍPIOS '!$A$10:$B$101,2,FALSE)</f>
        <v>461.27872500000001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137</v>
      </c>
      <c r="B83" s="13">
        <f>VLOOKUP(A83,'ÁREA DOS MUNICÍPIOS '!$A$10:$B$101,2,FALSE)</f>
        <v>461.27872500000001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137</v>
      </c>
      <c r="B84" s="13">
        <f>VLOOKUP(A84,'ÁREA DOS MUNICÍPIOS '!$A$10:$B$101,2,FALSE)</f>
        <v>461.27872500000001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137</v>
      </c>
      <c r="B85" s="13">
        <f>VLOOKUP(A85,'ÁREA DOS MUNICÍPIOS '!$A$10:$B$101,2,FALSE)</f>
        <v>461.27872500000001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137</v>
      </c>
      <c r="B86" s="13">
        <f>VLOOKUP(A86,'ÁREA DOS MUNICÍPIOS '!$A$10:$B$101,2,FALSE)</f>
        <v>461.27872500000001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137</v>
      </c>
      <c r="B87" s="13">
        <f>VLOOKUP(A87,'ÁREA DOS MUNICÍPIOS '!$A$10:$B$101,2,FALSE)</f>
        <v>461.27872500000001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137</v>
      </c>
      <c r="B88" s="13">
        <f>VLOOKUP(A88,'ÁREA DOS MUNICÍPIOS '!$A$10:$B$101,2,FALSE)</f>
        <v>461.27872500000001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137</v>
      </c>
      <c r="B89" s="13">
        <f>VLOOKUP(A89,'ÁREA DOS MUNICÍPIOS '!$A$10:$B$101,2,FALSE)</f>
        <v>461.27872500000001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137</v>
      </c>
      <c r="B90" s="13">
        <f>VLOOKUP(A90,'ÁREA DOS MUNICÍPIOS '!$A$10:$B$101,2,FALSE)</f>
        <v>461.27872500000001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137</v>
      </c>
      <c r="B91" s="13">
        <f>VLOOKUP(A91,'ÁREA DOS MUNICÍPIOS '!$A$10:$B$101,2,FALSE)</f>
        <v>461.27872500000001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137</v>
      </c>
      <c r="B92" s="13">
        <f>VLOOKUP(A92,'ÁREA DOS MUNICÍPIOS '!$A$10:$B$101,2,FALSE)</f>
        <v>461.27872500000001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137</v>
      </c>
      <c r="B93" s="13">
        <f>VLOOKUP(A93,'ÁREA DOS MUNICÍPIOS '!$A$10:$B$101,2,FALSE)</f>
        <v>461.27872500000001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137</v>
      </c>
      <c r="B94" s="13">
        <f>VLOOKUP(A94,'ÁREA DOS MUNICÍPIOS '!$A$10:$B$101,2,FALSE)</f>
        <v>461.27872500000001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137</v>
      </c>
      <c r="B95" s="13">
        <f>VLOOKUP(A95,'ÁREA DOS MUNICÍPIOS '!$A$10:$B$101,2,FALSE)</f>
        <v>461.27872500000001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137</v>
      </c>
      <c r="B96" s="13">
        <f>VLOOKUP(A96,'ÁREA DOS MUNICÍPIOS '!$A$10:$B$101,2,FALSE)</f>
        <v>461.27872500000001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137</v>
      </c>
      <c r="B97" s="13">
        <f>VLOOKUP(A97,'ÁREA DOS MUNICÍPIOS '!$A$10:$B$101,2,FALSE)</f>
        <v>461.27872500000001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137</v>
      </c>
      <c r="B98" s="13">
        <f>VLOOKUP(A98,'ÁREA DOS MUNICÍPIOS '!$A$10:$B$101,2,FALSE)</f>
        <v>461.27872500000001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137</v>
      </c>
      <c r="B99" s="13">
        <f>VLOOKUP(A99,'ÁREA DOS MUNICÍPIOS '!$A$10:$B$101,2,FALSE)</f>
        <v>461.27872500000001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137</v>
      </c>
      <c r="B100" s="13">
        <f>VLOOKUP(A100,'ÁREA DOS MUNICÍPIOS '!$A$10:$B$101,2,FALSE)</f>
        <v>461.27872500000001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8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1.3308320553179092</v>
      </c>
      <c r="I1" s="18" t="s">
        <v>3</v>
      </c>
      <c r="J1" s="17">
        <f>SUM(J4:J9090)</f>
        <v>1.3308320553179092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138</v>
      </c>
      <c r="B4" s="13">
        <f>VLOOKUP(A4,'ÁREA DOS MUNICÍPIOS '!$A$10:$B$101,2,FALSE)</f>
        <v>108.804112</v>
      </c>
      <c r="C4" s="37" t="s">
        <v>427</v>
      </c>
      <c r="D4" s="74">
        <f>VLOOKUP($C4,'BASE DIBAPE'!$B$2:$H$800,2,FALSE)</f>
        <v>1549.56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1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138</v>
      </c>
      <c r="B5" s="13">
        <f>VLOOKUP(A5,'ÁREA DOS MUNICÍPIOS '!$A$10:$B$101,2,FALSE)</f>
        <v>108.804112</v>
      </c>
      <c r="C5" s="37" t="s">
        <v>1387</v>
      </c>
      <c r="D5" s="74">
        <f>VLOOKUP($C5,'BASE DIBAPE'!$B$2:$H$800,2,FALSE)</f>
        <v>0.22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0</v>
      </c>
      <c r="H5" s="75">
        <f t="shared" ref="H5:H68" si="0">IFERROR((D5/(B5*100))*E5*F5*G5,0)</f>
        <v>0</v>
      </c>
      <c r="I5" s="76" t="str">
        <f t="shared" ref="I5:I10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138</v>
      </c>
      <c r="B6" s="13">
        <f>VLOOKUP(A6,'ÁREA DOS MUNICÍPIOS '!$A$10:$B$101,2,FALSE)</f>
        <v>108.804112</v>
      </c>
      <c r="C6" s="37" t="s">
        <v>434</v>
      </c>
      <c r="D6" s="74">
        <f>VLOOKUP($C6,'BASE DIBAPE'!$B$2:$H$800,2,FALSE)</f>
        <v>11.35</v>
      </c>
      <c r="E6" s="74">
        <f>VLOOKUP($C6,'BASE DIBAPE'!$B$2:$H$800,3,FALSE)</f>
        <v>1</v>
      </c>
      <c r="F6" s="74">
        <f>VLOOKUP($C6,'BASE DIBAPE'!$B$2:$H$800,4,FALSE)</f>
        <v>0</v>
      </c>
      <c r="G6" s="74">
        <f>VLOOKUP($C6,'BASE DIBAPE'!$B$2:$H$800,5,FALSE)</f>
        <v>0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138</v>
      </c>
      <c r="B7" s="13">
        <f>VLOOKUP(A7,'ÁREA DOS MUNICÍPIOS '!$A$10:$B$101,2,FALSE)</f>
        <v>108.804112</v>
      </c>
      <c r="C7" s="38" t="s">
        <v>454</v>
      </c>
      <c r="D7" s="74">
        <f>VLOOKUP($C7,'BASE DIBAPE'!$B$2:$H$800,2,FALSE)</f>
        <v>2203.42</v>
      </c>
      <c r="E7" s="74">
        <f>VLOOKUP($C7,'BASE DIBAPE'!$B$2:$H$800,3,FALSE)</f>
        <v>1</v>
      </c>
      <c r="F7" s="74">
        <f>VLOOKUP($C7,'BASE DIBAPE'!$B$2:$H$800,4,FALSE)</f>
        <v>0</v>
      </c>
      <c r="G7" s="74">
        <f>VLOOKUP($C7,'BASE DIBAPE'!$B$2:$H$800,5,FALSE)</f>
        <v>0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138</v>
      </c>
      <c r="B8" s="13">
        <f>VLOOKUP(A8,'ÁREA DOS MUNICÍPIOS '!$A$10:$B$101,2,FALSE)</f>
        <v>108.804112</v>
      </c>
      <c r="C8" s="38" t="s">
        <v>1388</v>
      </c>
      <c r="D8" s="74">
        <f>VLOOKUP($C8,'BASE DIBAPE'!$B$2:$H$800,2,FALSE)</f>
        <v>503.98</v>
      </c>
      <c r="E8" s="74">
        <f>VLOOKUP($C8,'BASE DIBAPE'!$B$2:$H$800,3,FALSE)</f>
        <v>1</v>
      </c>
      <c r="F8" s="74">
        <f>VLOOKUP($C8,'BASE DIBAPE'!$B$2:$H$800,4,FALSE)</f>
        <v>0</v>
      </c>
      <c r="G8" s="74">
        <f>VLOOKUP($C8,'BASE DIBAPE'!$B$2:$H$800,5,FALSE)</f>
        <v>1</v>
      </c>
      <c r="H8" s="75">
        <f t="shared" si="0"/>
        <v>0</v>
      </c>
      <c r="I8" s="76" t="str">
        <f t="shared" si="1"/>
        <v>MUNICIPAL</v>
      </c>
      <c r="J8" s="77">
        <f t="shared" si="2"/>
        <v>0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138</v>
      </c>
      <c r="B9" s="13">
        <f>VLOOKUP(A9,'ÁREA DOS MUNICÍPIOS '!$A$10:$B$101,2,FALSE)</f>
        <v>108.804112</v>
      </c>
      <c r="C9" s="39" t="s">
        <v>1389</v>
      </c>
      <c r="D9" s="74">
        <f>VLOOKUP($C9,'BASE DIBAPE'!$B$2:$H$800,2,FALSE)</f>
        <v>0</v>
      </c>
      <c r="E9" s="74">
        <f>VLOOKUP($C9,'BASE DIBAPE'!$B$2:$H$800,3,FALSE)</f>
        <v>1</v>
      </c>
      <c r="F9" s="74">
        <f>VLOOKUP($C9,'BASE DIBAPE'!$B$2:$H$800,4,FALSE)</f>
        <v>0</v>
      </c>
      <c r="G9" s="74">
        <f>VLOOKUP($C9,'BASE DIBAPE'!$B$2:$H$800,5,FALSE)</f>
        <v>1</v>
      </c>
      <c r="H9" s="75">
        <f t="shared" si="0"/>
        <v>0</v>
      </c>
      <c r="I9" s="76" t="str">
        <f t="shared" si="1"/>
        <v>MUNICIPAL</v>
      </c>
      <c r="J9" s="77">
        <f t="shared" si="2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138</v>
      </c>
      <c r="B10" s="13">
        <f>VLOOKUP(A10,'ÁREA DOS MUNICÍPIOS '!$A$10:$B$101,2,FALSE)</f>
        <v>108.804112</v>
      </c>
      <c r="C10" s="38" t="s">
        <v>1390</v>
      </c>
      <c r="D10" s="74">
        <f>VLOOKUP($C10,'BASE DIBAPE'!$B$2:$H$800,2,FALSE)</f>
        <v>905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1.3308320553179092</v>
      </c>
      <c r="I10" s="76" t="str">
        <f t="shared" si="1"/>
        <v>MUNICIPAL</v>
      </c>
      <c r="J10" s="77">
        <f t="shared" si="2"/>
        <v>1.3308320553179092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138</v>
      </c>
      <c r="B11" s="13">
        <f>VLOOKUP(A11,'ÁREA DOS MUNICÍPIOS '!$A$10:$B$101,2,FALSE)</f>
        <v>108.804112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7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138</v>
      </c>
      <c r="B12" s="13">
        <f>VLOOKUP(A12,'ÁREA DOS MUNICÍPIOS '!$A$10:$B$101,2,FALSE)</f>
        <v>108.804112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138</v>
      </c>
      <c r="B13" s="13">
        <f>VLOOKUP(A13,'ÁREA DOS MUNICÍPIOS '!$A$10:$B$101,2,FALSE)</f>
        <v>108.804112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138</v>
      </c>
      <c r="B14" s="13">
        <f>VLOOKUP(A14,'ÁREA DOS MUNICÍPIOS '!$A$10:$B$101,2,FALSE)</f>
        <v>108.804112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138</v>
      </c>
      <c r="B15" s="13">
        <f>VLOOKUP(A15,'ÁREA DOS MUNICÍPIOS '!$A$10:$B$101,2,FALSE)</f>
        <v>108.804112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138</v>
      </c>
      <c r="B16" s="13">
        <f>VLOOKUP(A16,'ÁREA DOS MUNICÍPIOS '!$A$10:$B$101,2,FALSE)</f>
        <v>108.804112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138</v>
      </c>
      <c r="B17" s="13">
        <f>VLOOKUP(A17,'ÁREA DOS MUNICÍPIOS '!$A$10:$B$101,2,FALSE)</f>
        <v>108.804112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138</v>
      </c>
      <c r="B18" s="13">
        <f>VLOOKUP(A18,'ÁREA DOS MUNICÍPIOS '!$A$10:$B$101,2,FALSE)</f>
        <v>108.804112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138</v>
      </c>
      <c r="B19" s="13">
        <f>VLOOKUP(A19,'ÁREA DOS MUNICÍPIOS '!$A$10:$B$101,2,FALSE)</f>
        <v>108.804112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138</v>
      </c>
      <c r="B20" s="13">
        <f>VLOOKUP(A20,'ÁREA DOS MUNICÍPIOS '!$A$10:$B$101,2,FALSE)</f>
        <v>108.804112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138</v>
      </c>
      <c r="B21" s="13">
        <f>VLOOKUP(A21,'ÁREA DOS MUNICÍPIOS '!$A$10:$B$101,2,FALSE)</f>
        <v>108.804112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138</v>
      </c>
      <c r="B22" s="13">
        <f>VLOOKUP(A22,'ÁREA DOS MUNICÍPIOS '!$A$10:$B$101,2,FALSE)</f>
        <v>108.804112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138</v>
      </c>
      <c r="B23" s="13">
        <f>VLOOKUP(A23,'ÁREA DOS MUNICÍPIOS '!$A$10:$B$101,2,FALSE)</f>
        <v>108.804112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138</v>
      </c>
      <c r="B24" s="13">
        <f>VLOOKUP(A24,'ÁREA DOS MUNICÍPIOS '!$A$10:$B$101,2,FALSE)</f>
        <v>108.804112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138</v>
      </c>
      <c r="B25" s="13">
        <f>VLOOKUP(A25,'ÁREA DOS MUNICÍPIOS '!$A$10:$B$101,2,FALSE)</f>
        <v>108.804112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138</v>
      </c>
      <c r="B26" s="13">
        <f>VLOOKUP(A26,'ÁREA DOS MUNICÍPIOS '!$A$10:$B$101,2,FALSE)</f>
        <v>108.804112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138</v>
      </c>
      <c r="B27" s="13">
        <f>VLOOKUP(A27,'ÁREA DOS MUNICÍPIOS '!$A$10:$B$101,2,FALSE)</f>
        <v>108.804112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138</v>
      </c>
      <c r="B28" s="13">
        <f>VLOOKUP(A28,'ÁREA DOS MUNICÍPIOS '!$A$10:$B$101,2,FALSE)</f>
        <v>108.804112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138</v>
      </c>
      <c r="B29" s="13">
        <f>VLOOKUP(A29,'ÁREA DOS MUNICÍPIOS '!$A$10:$B$101,2,FALSE)</f>
        <v>108.804112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138</v>
      </c>
      <c r="B30" s="13">
        <f>VLOOKUP(A30,'ÁREA DOS MUNICÍPIOS '!$A$10:$B$101,2,FALSE)</f>
        <v>108.804112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138</v>
      </c>
      <c r="B31" s="13">
        <f>VLOOKUP(A31,'ÁREA DOS MUNICÍPIOS '!$A$10:$B$101,2,FALSE)</f>
        <v>108.804112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138</v>
      </c>
      <c r="B32" s="13">
        <f>VLOOKUP(A32,'ÁREA DOS MUNICÍPIOS '!$A$10:$B$101,2,FALSE)</f>
        <v>108.804112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138</v>
      </c>
      <c r="B33" s="13">
        <f>VLOOKUP(A33,'ÁREA DOS MUNICÍPIOS '!$A$10:$B$101,2,FALSE)</f>
        <v>108.804112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138</v>
      </c>
      <c r="B34" s="13">
        <f>VLOOKUP(A34,'ÁREA DOS MUNICÍPIOS '!$A$10:$B$101,2,FALSE)</f>
        <v>108.804112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138</v>
      </c>
      <c r="B35" s="13">
        <f>VLOOKUP(A35,'ÁREA DOS MUNICÍPIOS '!$A$10:$B$101,2,FALSE)</f>
        <v>108.804112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138</v>
      </c>
      <c r="B36" s="13">
        <f>VLOOKUP(A36,'ÁREA DOS MUNICÍPIOS '!$A$10:$B$101,2,FALSE)</f>
        <v>108.804112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138</v>
      </c>
      <c r="B37" s="13">
        <f>VLOOKUP(A37,'ÁREA DOS MUNICÍPIOS '!$A$10:$B$101,2,FALSE)</f>
        <v>108.804112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138</v>
      </c>
      <c r="B38" s="13">
        <f>VLOOKUP(A38,'ÁREA DOS MUNICÍPIOS '!$A$10:$B$101,2,FALSE)</f>
        <v>108.804112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138</v>
      </c>
      <c r="B39" s="13">
        <f>VLOOKUP(A39,'ÁREA DOS MUNICÍPIOS '!$A$10:$B$101,2,FALSE)</f>
        <v>108.804112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138</v>
      </c>
      <c r="B40" s="13">
        <f>VLOOKUP(A40,'ÁREA DOS MUNICÍPIOS '!$A$10:$B$101,2,FALSE)</f>
        <v>108.804112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138</v>
      </c>
      <c r="B41" s="13">
        <f>VLOOKUP(A41,'ÁREA DOS MUNICÍPIOS '!$A$10:$B$101,2,FALSE)</f>
        <v>108.804112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138</v>
      </c>
      <c r="B42" s="13">
        <f>VLOOKUP(A42,'ÁREA DOS MUNICÍPIOS '!$A$10:$B$101,2,FALSE)</f>
        <v>108.804112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138</v>
      </c>
      <c r="B43" s="13">
        <f>VLOOKUP(A43,'ÁREA DOS MUNICÍPIOS '!$A$10:$B$101,2,FALSE)</f>
        <v>108.804112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138</v>
      </c>
      <c r="B44" s="13">
        <f>VLOOKUP(A44,'ÁREA DOS MUNICÍPIOS '!$A$10:$B$101,2,FALSE)</f>
        <v>108.804112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138</v>
      </c>
      <c r="B45" s="13">
        <f>VLOOKUP(A45,'ÁREA DOS MUNICÍPIOS '!$A$10:$B$101,2,FALSE)</f>
        <v>108.804112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138</v>
      </c>
      <c r="B46" s="13">
        <f>VLOOKUP(A46,'ÁREA DOS MUNICÍPIOS '!$A$10:$B$101,2,FALSE)</f>
        <v>108.804112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138</v>
      </c>
      <c r="B47" s="13">
        <f>VLOOKUP(A47,'ÁREA DOS MUNICÍPIOS '!$A$10:$B$101,2,FALSE)</f>
        <v>108.804112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138</v>
      </c>
      <c r="B48" s="13">
        <f>VLOOKUP(A48,'ÁREA DOS MUNICÍPIOS '!$A$10:$B$101,2,FALSE)</f>
        <v>108.804112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138</v>
      </c>
      <c r="B49" s="13">
        <f>VLOOKUP(A49,'ÁREA DOS MUNICÍPIOS '!$A$10:$B$101,2,FALSE)</f>
        <v>108.804112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138</v>
      </c>
      <c r="B50" s="13">
        <f>VLOOKUP(A50,'ÁREA DOS MUNICÍPIOS '!$A$10:$B$101,2,FALSE)</f>
        <v>108.804112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138</v>
      </c>
      <c r="B51" s="13">
        <f>VLOOKUP(A51,'ÁREA DOS MUNICÍPIOS '!$A$10:$B$101,2,FALSE)</f>
        <v>108.804112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138</v>
      </c>
      <c r="B52" s="13">
        <f>VLOOKUP(A52,'ÁREA DOS MUNICÍPIOS '!$A$10:$B$101,2,FALSE)</f>
        <v>108.804112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138</v>
      </c>
      <c r="B53" s="13">
        <f>VLOOKUP(A53,'ÁREA DOS MUNICÍPIOS '!$A$10:$B$101,2,FALSE)</f>
        <v>108.804112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138</v>
      </c>
      <c r="B54" s="13">
        <f>VLOOKUP(A54,'ÁREA DOS MUNICÍPIOS '!$A$10:$B$101,2,FALSE)</f>
        <v>108.804112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138</v>
      </c>
      <c r="B55" s="13">
        <f>VLOOKUP(A55,'ÁREA DOS MUNICÍPIOS '!$A$10:$B$101,2,FALSE)</f>
        <v>108.804112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138</v>
      </c>
      <c r="B56" s="13">
        <f>VLOOKUP(A56,'ÁREA DOS MUNICÍPIOS '!$A$10:$B$101,2,FALSE)</f>
        <v>108.804112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138</v>
      </c>
      <c r="B57" s="13">
        <f>VLOOKUP(A57,'ÁREA DOS MUNICÍPIOS '!$A$10:$B$101,2,FALSE)</f>
        <v>108.804112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138</v>
      </c>
      <c r="B58" s="13">
        <f>VLOOKUP(A58,'ÁREA DOS MUNICÍPIOS '!$A$10:$B$101,2,FALSE)</f>
        <v>108.804112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138</v>
      </c>
      <c r="B59" s="13">
        <f>VLOOKUP(A59,'ÁREA DOS MUNICÍPIOS '!$A$10:$B$101,2,FALSE)</f>
        <v>108.804112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138</v>
      </c>
      <c r="B60" s="13">
        <f>VLOOKUP(A60,'ÁREA DOS MUNICÍPIOS '!$A$10:$B$101,2,FALSE)</f>
        <v>108.804112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138</v>
      </c>
      <c r="B61" s="13">
        <f>VLOOKUP(A61,'ÁREA DOS MUNICÍPIOS '!$A$10:$B$101,2,FALSE)</f>
        <v>108.804112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138</v>
      </c>
      <c r="B62" s="13">
        <f>VLOOKUP(A62,'ÁREA DOS MUNICÍPIOS '!$A$10:$B$101,2,FALSE)</f>
        <v>108.804112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138</v>
      </c>
      <c r="B63" s="13">
        <f>VLOOKUP(A63,'ÁREA DOS MUNICÍPIOS '!$A$10:$B$101,2,FALSE)</f>
        <v>108.804112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138</v>
      </c>
      <c r="B64" s="13">
        <f>VLOOKUP(A64,'ÁREA DOS MUNICÍPIOS '!$A$10:$B$101,2,FALSE)</f>
        <v>108.804112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138</v>
      </c>
      <c r="B65" s="13">
        <f>VLOOKUP(A65,'ÁREA DOS MUNICÍPIOS '!$A$10:$B$101,2,FALSE)</f>
        <v>108.804112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138</v>
      </c>
      <c r="B66" s="13">
        <f>VLOOKUP(A66,'ÁREA DOS MUNICÍPIOS '!$A$10:$B$101,2,FALSE)</f>
        <v>108.804112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138</v>
      </c>
      <c r="B67" s="13">
        <f>VLOOKUP(A67,'ÁREA DOS MUNICÍPIOS '!$A$10:$B$101,2,FALSE)</f>
        <v>108.804112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138</v>
      </c>
      <c r="B68" s="13">
        <f>VLOOKUP(A68,'ÁREA DOS MUNICÍPIOS '!$A$10:$B$101,2,FALSE)</f>
        <v>108.804112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138</v>
      </c>
      <c r="B69" s="13">
        <f>VLOOKUP(A69,'ÁREA DOS MUNICÍPIOS '!$A$10:$B$101,2,FALSE)</f>
        <v>108.804112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138</v>
      </c>
      <c r="B70" s="13">
        <f>VLOOKUP(A70,'ÁREA DOS MUNICÍPIOS '!$A$10:$B$101,2,FALSE)</f>
        <v>108.804112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138</v>
      </c>
      <c r="B71" s="13">
        <f>VLOOKUP(A71,'ÁREA DOS MUNICÍPIOS '!$A$10:$B$101,2,FALSE)</f>
        <v>108.804112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138</v>
      </c>
      <c r="B72" s="13">
        <f>VLOOKUP(A72,'ÁREA DOS MUNICÍPIOS '!$A$10:$B$101,2,FALSE)</f>
        <v>108.804112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138</v>
      </c>
      <c r="B73" s="13">
        <f>VLOOKUP(A73,'ÁREA DOS MUNICÍPIOS '!$A$10:$B$101,2,FALSE)</f>
        <v>108.804112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138</v>
      </c>
      <c r="B74" s="13">
        <f>VLOOKUP(A74,'ÁREA DOS MUNICÍPIOS '!$A$10:$B$101,2,FALSE)</f>
        <v>108.804112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138</v>
      </c>
      <c r="B75" s="13">
        <f>VLOOKUP(A75,'ÁREA DOS MUNICÍPIOS '!$A$10:$B$101,2,FALSE)</f>
        <v>108.804112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138</v>
      </c>
      <c r="B76" s="13">
        <f>VLOOKUP(A76,'ÁREA DOS MUNICÍPIOS '!$A$10:$B$101,2,FALSE)</f>
        <v>108.804112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138</v>
      </c>
      <c r="B77" s="13">
        <f>VLOOKUP(A77,'ÁREA DOS MUNICÍPIOS '!$A$10:$B$101,2,FALSE)</f>
        <v>108.804112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138</v>
      </c>
      <c r="B78" s="13">
        <f>VLOOKUP(A78,'ÁREA DOS MUNICÍPIOS '!$A$10:$B$101,2,FALSE)</f>
        <v>108.804112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138</v>
      </c>
      <c r="B79" s="13">
        <f>VLOOKUP(A79,'ÁREA DOS MUNICÍPIOS '!$A$10:$B$101,2,FALSE)</f>
        <v>108.804112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138</v>
      </c>
      <c r="B80" s="13">
        <f>VLOOKUP(A80,'ÁREA DOS MUNICÍPIOS '!$A$10:$B$101,2,FALSE)</f>
        <v>108.804112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138</v>
      </c>
      <c r="B81" s="13">
        <f>VLOOKUP(A81,'ÁREA DOS MUNICÍPIOS '!$A$10:$B$101,2,FALSE)</f>
        <v>108.804112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138</v>
      </c>
      <c r="B82" s="13">
        <f>VLOOKUP(A82,'ÁREA DOS MUNICÍPIOS '!$A$10:$B$101,2,FALSE)</f>
        <v>108.804112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138</v>
      </c>
      <c r="B83" s="13">
        <f>VLOOKUP(A83,'ÁREA DOS MUNICÍPIOS '!$A$10:$B$101,2,FALSE)</f>
        <v>108.804112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138</v>
      </c>
      <c r="B84" s="13">
        <f>VLOOKUP(A84,'ÁREA DOS MUNICÍPIOS '!$A$10:$B$101,2,FALSE)</f>
        <v>108.804112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138</v>
      </c>
      <c r="B85" s="13">
        <f>VLOOKUP(A85,'ÁREA DOS MUNICÍPIOS '!$A$10:$B$101,2,FALSE)</f>
        <v>108.804112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138</v>
      </c>
      <c r="B86" s="13">
        <f>VLOOKUP(A86,'ÁREA DOS MUNICÍPIOS '!$A$10:$B$101,2,FALSE)</f>
        <v>108.804112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138</v>
      </c>
      <c r="B87" s="13">
        <f>VLOOKUP(A87,'ÁREA DOS MUNICÍPIOS '!$A$10:$B$101,2,FALSE)</f>
        <v>108.804112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138</v>
      </c>
      <c r="B88" s="13">
        <f>VLOOKUP(A88,'ÁREA DOS MUNICÍPIOS '!$A$10:$B$101,2,FALSE)</f>
        <v>108.804112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138</v>
      </c>
      <c r="B89" s="13">
        <f>VLOOKUP(A89,'ÁREA DOS MUNICÍPIOS '!$A$10:$B$101,2,FALSE)</f>
        <v>108.804112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138</v>
      </c>
      <c r="B90" s="13">
        <f>VLOOKUP(A90,'ÁREA DOS MUNICÍPIOS '!$A$10:$B$101,2,FALSE)</f>
        <v>108.804112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138</v>
      </c>
      <c r="B91" s="13">
        <f>VLOOKUP(A91,'ÁREA DOS MUNICÍPIOS '!$A$10:$B$101,2,FALSE)</f>
        <v>108.804112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138</v>
      </c>
      <c r="B92" s="13">
        <f>VLOOKUP(A92,'ÁREA DOS MUNICÍPIOS '!$A$10:$B$101,2,FALSE)</f>
        <v>108.804112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138</v>
      </c>
      <c r="B93" s="13">
        <f>VLOOKUP(A93,'ÁREA DOS MUNICÍPIOS '!$A$10:$B$101,2,FALSE)</f>
        <v>108.804112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138</v>
      </c>
      <c r="B94" s="13">
        <f>VLOOKUP(A94,'ÁREA DOS MUNICÍPIOS '!$A$10:$B$101,2,FALSE)</f>
        <v>108.804112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138</v>
      </c>
      <c r="B95" s="13">
        <f>VLOOKUP(A95,'ÁREA DOS MUNICÍPIOS '!$A$10:$B$101,2,FALSE)</f>
        <v>108.804112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138</v>
      </c>
      <c r="B96" s="13">
        <f>VLOOKUP(A96,'ÁREA DOS MUNICÍPIOS '!$A$10:$B$101,2,FALSE)</f>
        <v>108.804112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138</v>
      </c>
      <c r="B97" s="13">
        <f>VLOOKUP(A97,'ÁREA DOS MUNICÍPIOS '!$A$10:$B$101,2,FALSE)</f>
        <v>108.804112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138</v>
      </c>
      <c r="B98" s="13">
        <f>VLOOKUP(A98,'ÁREA DOS MUNICÍPIOS '!$A$10:$B$101,2,FALSE)</f>
        <v>108.804112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138</v>
      </c>
      <c r="B99" s="13">
        <f>VLOOKUP(A99,'ÁREA DOS MUNICÍPIOS '!$A$10:$B$101,2,FALSE)</f>
        <v>108.804112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138</v>
      </c>
      <c r="B100" s="13">
        <f>VLOOKUP(A100,'ÁREA DOS MUNICÍPIOS '!$A$10:$B$101,2,FALSE)</f>
        <v>108.804112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5" sqref="C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8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2.9856853300872723</v>
      </c>
      <c r="I1" s="18" t="s">
        <v>3</v>
      </c>
      <c r="J1" s="17">
        <f>SUM(J4:J9090)</f>
        <v>2.5082095755166711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208</v>
      </c>
      <c r="B4" s="13">
        <f>VLOOKUP(A4,'ÁREA DOS MUNICÍPIOS '!$A$10:$B$101,2,FALSE)</f>
        <v>344.90212000000002</v>
      </c>
      <c r="C4" s="37" t="s">
        <v>401</v>
      </c>
      <c r="D4" s="74">
        <f>VLOOKUP($C4,'BASE DIBAPE'!$B$2:$H$800,2,FALSE)</f>
        <v>19767.46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2.292529834261384</v>
      </c>
      <c r="I4" s="76" t="str">
        <f>K4</f>
        <v>MUNICIPAL</v>
      </c>
      <c r="J4" s="77">
        <f>IF(I4="Municipal",IFERROR((D4/(B4*100))*E4*F4*G4,0),0)</f>
        <v>2.292529834261384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208</v>
      </c>
      <c r="B5" s="13">
        <f>VLOOKUP(A5,'ÁREA DOS MUNICÍPIOS '!$A$10:$B$101,2,FALSE)</f>
        <v>344.90212000000002</v>
      </c>
      <c r="C5" s="37" t="s">
        <v>1452</v>
      </c>
      <c r="D5" s="74">
        <f>VLOOKUP($C5,'BASE DIBAPE'!$B$2:$H$800,2,FALSE)</f>
        <v>15.49</v>
      </c>
      <c r="E5" s="74">
        <f>VLOOKUP($C5,'BASE DIBAPE'!$B$2:$H$800,3,FALSE)</f>
        <v>2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3.5929034011156556E-3</v>
      </c>
      <c r="I5" s="76" t="str">
        <f t="shared" ref="I5:I11" si="1">K5</f>
        <v>MUNICIPAL</v>
      </c>
      <c r="J5" s="77">
        <f t="shared" ref="J5:J68" si="2">IF(I5="Municipal",IFERROR((D5/(B5*100))*E5*F5*G5,0),0)</f>
        <v>3.5929034011156556E-3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208</v>
      </c>
      <c r="B6" s="13">
        <f>VLOOKUP(A6,'ÁREA DOS MUNICÍPIOS '!$A$10:$B$101,2,FALSE)</f>
        <v>344.90212000000002</v>
      </c>
      <c r="C6" s="37" t="s">
        <v>629</v>
      </c>
      <c r="D6" s="74">
        <f>VLOOKUP($C6,'BASE DIBAPE'!$B$2:$H$800,2,FALSE)</f>
        <v>166.05</v>
      </c>
      <c r="E6" s="74">
        <f>VLOOKUP($C6,'BASE DIBAPE'!$B$2:$H$800,3,FALSE)</f>
        <v>5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9.6288187500848083E-2</v>
      </c>
      <c r="I6" s="76" t="str">
        <f t="shared" si="1"/>
        <v>MUNICIPAL</v>
      </c>
      <c r="J6" s="77">
        <f t="shared" si="2"/>
        <v>9.6288187500848083E-2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208</v>
      </c>
      <c r="B7" s="13">
        <f>VLOOKUP(A7,'ÁREA DOS MUNICÍPIOS '!$A$10:$B$101,2,FALSE)</f>
        <v>344.90212000000002</v>
      </c>
      <c r="C7" s="38" t="s">
        <v>823</v>
      </c>
      <c r="D7" s="74">
        <f>VLOOKUP($C7,'BASE DIBAPE'!$B$2:$H$800,2,FALSE)</f>
        <v>240.42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0.11153077284651076</v>
      </c>
      <c r="I7" s="76" t="str">
        <f t="shared" si="1"/>
        <v>MUNICIPAL</v>
      </c>
      <c r="J7" s="77">
        <f t="shared" si="2"/>
        <v>0.11153077284651076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208</v>
      </c>
      <c r="B8" s="13">
        <f>VLOOKUP(A8,'ÁREA DOS MUNICÍPIOS '!$A$10:$B$101,2,FALSE)</f>
        <v>344.90212000000002</v>
      </c>
      <c r="C8" s="38" t="s">
        <v>716</v>
      </c>
      <c r="D8" s="74">
        <f>VLOOKUP($C8,'BASE DIBAPE'!$B$2:$H$800,2,FALSE)</f>
        <v>9.1999999999999993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4.2678775068126576E-3</v>
      </c>
      <c r="I8" s="76" t="str">
        <f t="shared" si="1"/>
        <v>MUNICIPAL</v>
      </c>
      <c r="J8" s="77">
        <f t="shared" si="2"/>
        <v>4.2678775068126576E-3</v>
      </c>
      <c r="K8" s="8" t="str">
        <f>VLOOKUP($C8,'BASE DIBAPE'!$B$2:$H$800,6,FALSE)</f>
        <v>MUNICIPAL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208</v>
      </c>
      <c r="B9" s="13">
        <f>VLOOKUP(A9,'ÁREA DOS MUNICÍPIOS '!$A$10:$B$101,2,FALSE)</f>
        <v>344.90212000000002</v>
      </c>
      <c r="C9" s="39" t="s">
        <v>1073</v>
      </c>
      <c r="D9" s="74">
        <f>VLOOKUP($C9,'BASE DIBAPE'!$B$2:$H$800,2,FALSE)</f>
        <v>2.1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9.741894309028893E-4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208</v>
      </c>
      <c r="B10" s="13">
        <f>VLOOKUP(A10,'ÁREA DOS MUNICÍPIOS '!$A$10:$B$101,2,FALSE)</f>
        <v>344.90212000000002</v>
      </c>
      <c r="C10" s="38" t="s">
        <v>1075</v>
      </c>
      <c r="D10" s="74">
        <f>VLOOKUP($C10,'BASE DIBAPE'!$B$2:$H$800,2,FALSE)</f>
        <v>0.02</v>
      </c>
      <c r="E10" s="74">
        <f>VLOOKUP($C10,'BASE DIBAPE'!$B$2:$H$800,3,FALSE)</f>
        <v>4</v>
      </c>
      <c r="F10" s="74">
        <f>VLOOKUP($C10,'BASE DIBAPE'!$B$2:$H$800,4,FALSE)</f>
        <v>1</v>
      </c>
      <c r="G10" s="74">
        <f>VLOOKUP($C10,'BASE DIBAPE'!$B$2:$H$800,5,FALSE)</f>
        <v>1</v>
      </c>
      <c r="H10" s="75">
        <f t="shared" si="0"/>
        <v>2.3194986450068792E-6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208</v>
      </c>
      <c r="B11" s="13">
        <f>VLOOKUP(A11,'ÁREA DOS MUNICÍPIOS '!$A$10:$B$101,2,FALSE)</f>
        <v>344.90212000000002</v>
      </c>
      <c r="C11" s="38" t="s">
        <v>1313</v>
      </c>
      <c r="D11" s="74">
        <f>VLOOKUP($C11,'BASE DIBAPE'!$B$2:$H$800,2,FALSE)</f>
        <v>1027.1600000000001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0.47649924564105323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208</v>
      </c>
      <c r="B12" s="13">
        <f>VLOOKUP(A12,'ÁREA DOS MUNICÍPIOS '!$A$10:$B$101,2,FALSE)</f>
        <v>344.90212000000002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208</v>
      </c>
      <c r="B13" s="13">
        <f>VLOOKUP(A13,'ÁREA DOS MUNICÍPIOS '!$A$10:$B$101,2,FALSE)</f>
        <v>344.90212000000002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208</v>
      </c>
      <c r="B14" s="13">
        <f>VLOOKUP(A14,'ÁREA DOS MUNICÍPIOS '!$A$10:$B$101,2,FALSE)</f>
        <v>344.90212000000002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208</v>
      </c>
      <c r="B15" s="13">
        <f>VLOOKUP(A15,'ÁREA DOS MUNICÍPIOS '!$A$10:$B$101,2,FALSE)</f>
        <v>344.90212000000002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208</v>
      </c>
      <c r="B16" s="13">
        <f>VLOOKUP(A16,'ÁREA DOS MUNICÍPIOS '!$A$10:$B$101,2,FALSE)</f>
        <v>344.90212000000002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208</v>
      </c>
      <c r="B17" s="13">
        <f>VLOOKUP(A17,'ÁREA DOS MUNICÍPIOS '!$A$10:$B$101,2,FALSE)</f>
        <v>344.90212000000002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208</v>
      </c>
      <c r="B18" s="13">
        <f>VLOOKUP(A18,'ÁREA DOS MUNICÍPIOS '!$A$10:$B$101,2,FALSE)</f>
        <v>344.90212000000002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208</v>
      </c>
      <c r="B19" s="13">
        <f>VLOOKUP(A19,'ÁREA DOS MUNICÍPIOS '!$A$10:$B$101,2,FALSE)</f>
        <v>344.90212000000002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208</v>
      </c>
      <c r="B20" s="13">
        <f>VLOOKUP(A20,'ÁREA DOS MUNICÍPIOS '!$A$10:$B$101,2,FALSE)</f>
        <v>344.90212000000002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208</v>
      </c>
      <c r="B21" s="13">
        <f>VLOOKUP(A21,'ÁREA DOS MUNICÍPIOS '!$A$10:$B$101,2,FALSE)</f>
        <v>344.90212000000002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208</v>
      </c>
      <c r="B22" s="13">
        <f>VLOOKUP(A22,'ÁREA DOS MUNICÍPIOS '!$A$10:$B$101,2,FALSE)</f>
        <v>344.90212000000002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208</v>
      </c>
      <c r="B23" s="13">
        <f>VLOOKUP(A23,'ÁREA DOS MUNICÍPIOS '!$A$10:$B$101,2,FALSE)</f>
        <v>344.90212000000002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208</v>
      </c>
      <c r="B24" s="13">
        <f>VLOOKUP(A24,'ÁREA DOS MUNICÍPIOS '!$A$10:$B$101,2,FALSE)</f>
        <v>344.90212000000002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208</v>
      </c>
      <c r="B25" s="13">
        <f>VLOOKUP(A25,'ÁREA DOS MUNICÍPIOS '!$A$10:$B$101,2,FALSE)</f>
        <v>344.90212000000002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208</v>
      </c>
      <c r="B26" s="13">
        <f>VLOOKUP(A26,'ÁREA DOS MUNICÍPIOS '!$A$10:$B$101,2,FALSE)</f>
        <v>344.90212000000002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208</v>
      </c>
      <c r="B27" s="13">
        <f>VLOOKUP(A27,'ÁREA DOS MUNICÍPIOS '!$A$10:$B$101,2,FALSE)</f>
        <v>344.90212000000002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208</v>
      </c>
      <c r="B28" s="13">
        <f>VLOOKUP(A28,'ÁREA DOS MUNICÍPIOS '!$A$10:$B$101,2,FALSE)</f>
        <v>344.90212000000002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208</v>
      </c>
      <c r="B29" s="13">
        <f>VLOOKUP(A29,'ÁREA DOS MUNICÍPIOS '!$A$10:$B$101,2,FALSE)</f>
        <v>344.90212000000002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208</v>
      </c>
      <c r="B30" s="13">
        <f>VLOOKUP(A30,'ÁREA DOS MUNICÍPIOS '!$A$10:$B$101,2,FALSE)</f>
        <v>344.90212000000002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208</v>
      </c>
      <c r="B31" s="13">
        <f>VLOOKUP(A31,'ÁREA DOS MUNICÍPIOS '!$A$10:$B$101,2,FALSE)</f>
        <v>344.90212000000002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208</v>
      </c>
      <c r="B32" s="13">
        <f>VLOOKUP(A32,'ÁREA DOS MUNICÍPIOS '!$A$10:$B$101,2,FALSE)</f>
        <v>344.90212000000002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208</v>
      </c>
      <c r="B33" s="13">
        <f>VLOOKUP(A33,'ÁREA DOS MUNICÍPIOS '!$A$10:$B$101,2,FALSE)</f>
        <v>344.90212000000002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208</v>
      </c>
      <c r="B34" s="13">
        <f>VLOOKUP(A34,'ÁREA DOS MUNICÍPIOS '!$A$10:$B$101,2,FALSE)</f>
        <v>344.90212000000002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208</v>
      </c>
      <c r="B35" s="13">
        <f>VLOOKUP(A35,'ÁREA DOS MUNICÍPIOS '!$A$10:$B$101,2,FALSE)</f>
        <v>344.90212000000002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208</v>
      </c>
      <c r="B36" s="13">
        <f>VLOOKUP(A36,'ÁREA DOS MUNICÍPIOS '!$A$10:$B$101,2,FALSE)</f>
        <v>344.90212000000002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208</v>
      </c>
      <c r="B37" s="13">
        <f>VLOOKUP(A37,'ÁREA DOS MUNICÍPIOS '!$A$10:$B$101,2,FALSE)</f>
        <v>344.90212000000002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208</v>
      </c>
      <c r="B38" s="13">
        <f>VLOOKUP(A38,'ÁREA DOS MUNICÍPIOS '!$A$10:$B$101,2,FALSE)</f>
        <v>344.90212000000002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208</v>
      </c>
      <c r="B39" s="13">
        <f>VLOOKUP(A39,'ÁREA DOS MUNICÍPIOS '!$A$10:$B$101,2,FALSE)</f>
        <v>344.90212000000002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208</v>
      </c>
      <c r="B40" s="13">
        <f>VLOOKUP(A40,'ÁREA DOS MUNICÍPIOS '!$A$10:$B$101,2,FALSE)</f>
        <v>344.90212000000002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208</v>
      </c>
      <c r="B41" s="13">
        <f>VLOOKUP(A41,'ÁREA DOS MUNICÍPIOS '!$A$10:$B$101,2,FALSE)</f>
        <v>344.90212000000002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208</v>
      </c>
      <c r="B42" s="13">
        <f>VLOOKUP(A42,'ÁREA DOS MUNICÍPIOS '!$A$10:$B$101,2,FALSE)</f>
        <v>344.90212000000002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208</v>
      </c>
      <c r="B43" s="13">
        <f>VLOOKUP(A43,'ÁREA DOS MUNICÍPIOS '!$A$10:$B$101,2,FALSE)</f>
        <v>344.90212000000002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208</v>
      </c>
      <c r="B44" s="13">
        <f>VLOOKUP(A44,'ÁREA DOS MUNICÍPIOS '!$A$10:$B$101,2,FALSE)</f>
        <v>344.90212000000002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208</v>
      </c>
      <c r="B45" s="13">
        <f>VLOOKUP(A45,'ÁREA DOS MUNICÍPIOS '!$A$10:$B$101,2,FALSE)</f>
        <v>344.90212000000002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208</v>
      </c>
      <c r="B46" s="13">
        <f>VLOOKUP(A46,'ÁREA DOS MUNICÍPIOS '!$A$10:$B$101,2,FALSE)</f>
        <v>344.90212000000002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208</v>
      </c>
      <c r="B47" s="13">
        <f>VLOOKUP(A47,'ÁREA DOS MUNICÍPIOS '!$A$10:$B$101,2,FALSE)</f>
        <v>344.90212000000002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208</v>
      </c>
      <c r="B48" s="13">
        <f>VLOOKUP(A48,'ÁREA DOS MUNICÍPIOS '!$A$10:$B$101,2,FALSE)</f>
        <v>344.90212000000002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208</v>
      </c>
      <c r="B49" s="13">
        <f>VLOOKUP(A49,'ÁREA DOS MUNICÍPIOS '!$A$10:$B$101,2,FALSE)</f>
        <v>344.90212000000002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208</v>
      </c>
      <c r="B50" s="13">
        <f>VLOOKUP(A50,'ÁREA DOS MUNICÍPIOS '!$A$10:$B$101,2,FALSE)</f>
        <v>344.90212000000002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208</v>
      </c>
      <c r="B51" s="13">
        <f>VLOOKUP(A51,'ÁREA DOS MUNICÍPIOS '!$A$10:$B$101,2,FALSE)</f>
        <v>344.90212000000002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208</v>
      </c>
      <c r="B52" s="13">
        <f>VLOOKUP(A52,'ÁREA DOS MUNICÍPIOS '!$A$10:$B$101,2,FALSE)</f>
        <v>344.90212000000002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208</v>
      </c>
      <c r="B53" s="13">
        <f>VLOOKUP(A53,'ÁREA DOS MUNICÍPIOS '!$A$10:$B$101,2,FALSE)</f>
        <v>344.90212000000002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208</v>
      </c>
      <c r="B54" s="13">
        <f>VLOOKUP(A54,'ÁREA DOS MUNICÍPIOS '!$A$10:$B$101,2,FALSE)</f>
        <v>344.90212000000002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208</v>
      </c>
      <c r="B55" s="13">
        <f>VLOOKUP(A55,'ÁREA DOS MUNICÍPIOS '!$A$10:$B$101,2,FALSE)</f>
        <v>344.90212000000002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208</v>
      </c>
      <c r="B56" s="13">
        <f>VLOOKUP(A56,'ÁREA DOS MUNICÍPIOS '!$A$10:$B$101,2,FALSE)</f>
        <v>344.90212000000002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208</v>
      </c>
      <c r="B57" s="13">
        <f>VLOOKUP(A57,'ÁREA DOS MUNICÍPIOS '!$A$10:$B$101,2,FALSE)</f>
        <v>344.90212000000002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208</v>
      </c>
      <c r="B58" s="13">
        <f>VLOOKUP(A58,'ÁREA DOS MUNICÍPIOS '!$A$10:$B$101,2,FALSE)</f>
        <v>344.90212000000002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208</v>
      </c>
      <c r="B59" s="13">
        <f>VLOOKUP(A59,'ÁREA DOS MUNICÍPIOS '!$A$10:$B$101,2,FALSE)</f>
        <v>344.90212000000002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208</v>
      </c>
      <c r="B60" s="13">
        <f>VLOOKUP(A60,'ÁREA DOS MUNICÍPIOS '!$A$10:$B$101,2,FALSE)</f>
        <v>344.90212000000002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208</v>
      </c>
      <c r="B61" s="13">
        <f>VLOOKUP(A61,'ÁREA DOS MUNICÍPIOS '!$A$10:$B$101,2,FALSE)</f>
        <v>344.90212000000002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208</v>
      </c>
      <c r="B62" s="13">
        <f>VLOOKUP(A62,'ÁREA DOS MUNICÍPIOS '!$A$10:$B$101,2,FALSE)</f>
        <v>344.90212000000002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208</v>
      </c>
      <c r="B63" s="13">
        <f>VLOOKUP(A63,'ÁREA DOS MUNICÍPIOS '!$A$10:$B$101,2,FALSE)</f>
        <v>344.90212000000002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208</v>
      </c>
      <c r="B64" s="13">
        <f>VLOOKUP(A64,'ÁREA DOS MUNICÍPIOS '!$A$10:$B$101,2,FALSE)</f>
        <v>344.90212000000002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208</v>
      </c>
      <c r="B65" s="13">
        <f>VLOOKUP(A65,'ÁREA DOS MUNICÍPIOS '!$A$10:$B$101,2,FALSE)</f>
        <v>344.90212000000002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208</v>
      </c>
      <c r="B66" s="13">
        <f>VLOOKUP(A66,'ÁREA DOS MUNICÍPIOS '!$A$10:$B$101,2,FALSE)</f>
        <v>344.90212000000002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208</v>
      </c>
      <c r="B67" s="13">
        <f>VLOOKUP(A67,'ÁREA DOS MUNICÍPIOS '!$A$10:$B$101,2,FALSE)</f>
        <v>344.90212000000002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208</v>
      </c>
      <c r="B68" s="13">
        <f>VLOOKUP(A68,'ÁREA DOS MUNICÍPIOS '!$A$10:$B$101,2,FALSE)</f>
        <v>344.90212000000002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208</v>
      </c>
      <c r="B69" s="13">
        <f>VLOOKUP(A69,'ÁREA DOS MUNICÍPIOS '!$A$10:$B$101,2,FALSE)</f>
        <v>344.90212000000002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208</v>
      </c>
      <c r="B70" s="13">
        <f>VLOOKUP(A70,'ÁREA DOS MUNICÍPIOS '!$A$10:$B$101,2,FALSE)</f>
        <v>344.90212000000002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208</v>
      </c>
      <c r="B71" s="13">
        <f>VLOOKUP(A71,'ÁREA DOS MUNICÍPIOS '!$A$10:$B$101,2,FALSE)</f>
        <v>344.90212000000002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208</v>
      </c>
      <c r="B72" s="13">
        <f>VLOOKUP(A72,'ÁREA DOS MUNICÍPIOS '!$A$10:$B$101,2,FALSE)</f>
        <v>344.90212000000002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208</v>
      </c>
      <c r="B73" s="13">
        <f>VLOOKUP(A73,'ÁREA DOS MUNICÍPIOS '!$A$10:$B$101,2,FALSE)</f>
        <v>344.90212000000002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208</v>
      </c>
      <c r="B74" s="13">
        <f>VLOOKUP(A74,'ÁREA DOS MUNICÍPIOS '!$A$10:$B$101,2,FALSE)</f>
        <v>344.90212000000002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208</v>
      </c>
      <c r="B75" s="13">
        <f>VLOOKUP(A75,'ÁREA DOS MUNICÍPIOS '!$A$10:$B$101,2,FALSE)</f>
        <v>344.90212000000002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208</v>
      </c>
      <c r="B76" s="13">
        <f>VLOOKUP(A76,'ÁREA DOS MUNICÍPIOS '!$A$10:$B$101,2,FALSE)</f>
        <v>344.90212000000002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208</v>
      </c>
      <c r="B77" s="13">
        <f>VLOOKUP(A77,'ÁREA DOS MUNICÍPIOS '!$A$10:$B$101,2,FALSE)</f>
        <v>344.90212000000002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208</v>
      </c>
      <c r="B78" s="13">
        <f>VLOOKUP(A78,'ÁREA DOS MUNICÍPIOS '!$A$10:$B$101,2,FALSE)</f>
        <v>344.90212000000002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208</v>
      </c>
      <c r="B79" s="13">
        <f>VLOOKUP(A79,'ÁREA DOS MUNICÍPIOS '!$A$10:$B$101,2,FALSE)</f>
        <v>344.90212000000002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208</v>
      </c>
      <c r="B80" s="13">
        <f>VLOOKUP(A80,'ÁREA DOS MUNICÍPIOS '!$A$10:$B$101,2,FALSE)</f>
        <v>344.90212000000002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208</v>
      </c>
      <c r="B81" s="13">
        <f>VLOOKUP(A81,'ÁREA DOS MUNICÍPIOS '!$A$10:$B$101,2,FALSE)</f>
        <v>344.90212000000002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208</v>
      </c>
      <c r="B82" s="13">
        <f>VLOOKUP(A82,'ÁREA DOS MUNICÍPIOS '!$A$10:$B$101,2,FALSE)</f>
        <v>344.90212000000002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208</v>
      </c>
      <c r="B83" s="13">
        <f>VLOOKUP(A83,'ÁREA DOS MUNICÍPIOS '!$A$10:$B$101,2,FALSE)</f>
        <v>344.90212000000002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208</v>
      </c>
      <c r="B84" s="13">
        <f>VLOOKUP(A84,'ÁREA DOS MUNICÍPIOS '!$A$10:$B$101,2,FALSE)</f>
        <v>344.90212000000002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208</v>
      </c>
      <c r="B85" s="13">
        <f>VLOOKUP(A85,'ÁREA DOS MUNICÍPIOS '!$A$10:$B$101,2,FALSE)</f>
        <v>344.90212000000002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208</v>
      </c>
      <c r="B86" s="13">
        <f>VLOOKUP(A86,'ÁREA DOS MUNICÍPIOS '!$A$10:$B$101,2,FALSE)</f>
        <v>344.90212000000002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208</v>
      </c>
      <c r="B87" s="13">
        <f>VLOOKUP(A87,'ÁREA DOS MUNICÍPIOS '!$A$10:$B$101,2,FALSE)</f>
        <v>344.90212000000002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208</v>
      </c>
      <c r="B88" s="13">
        <f>VLOOKUP(A88,'ÁREA DOS MUNICÍPIOS '!$A$10:$B$101,2,FALSE)</f>
        <v>344.90212000000002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208</v>
      </c>
      <c r="B89" s="13">
        <f>VLOOKUP(A89,'ÁREA DOS MUNICÍPIOS '!$A$10:$B$101,2,FALSE)</f>
        <v>344.90212000000002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208</v>
      </c>
      <c r="B90" s="13">
        <f>VLOOKUP(A90,'ÁREA DOS MUNICÍPIOS '!$A$10:$B$101,2,FALSE)</f>
        <v>344.90212000000002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208</v>
      </c>
      <c r="B91" s="13">
        <f>VLOOKUP(A91,'ÁREA DOS MUNICÍPIOS '!$A$10:$B$101,2,FALSE)</f>
        <v>344.90212000000002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208</v>
      </c>
      <c r="B92" s="13">
        <f>VLOOKUP(A92,'ÁREA DOS MUNICÍPIOS '!$A$10:$B$101,2,FALSE)</f>
        <v>344.90212000000002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208</v>
      </c>
      <c r="B93" s="13">
        <f>VLOOKUP(A93,'ÁREA DOS MUNICÍPIOS '!$A$10:$B$101,2,FALSE)</f>
        <v>344.90212000000002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208</v>
      </c>
      <c r="B94" s="13">
        <f>VLOOKUP(A94,'ÁREA DOS MUNICÍPIOS '!$A$10:$B$101,2,FALSE)</f>
        <v>344.90212000000002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208</v>
      </c>
      <c r="B95" s="13">
        <f>VLOOKUP(A95,'ÁREA DOS MUNICÍPIOS '!$A$10:$B$101,2,FALSE)</f>
        <v>344.90212000000002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208</v>
      </c>
      <c r="B96" s="13">
        <f>VLOOKUP(A96,'ÁREA DOS MUNICÍPIOS '!$A$10:$B$101,2,FALSE)</f>
        <v>344.90212000000002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208</v>
      </c>
      <c r="B97" s="13">
        <f>VLOOKUP(A97,'ÁREA DOS MUNICÍPIOS '!$A$10:$B$101,2,FALSE)</f>
        <v>344.90212000000002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208</v>
      </c>
      <c r="B98" s="13">
        <f>VLOOKUP(A98,'ÁREA DOS MUNICÍPIOS '!$A$10:$B$101,2,FALSE)</f>
        <v>344.90212000000002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208</v>
      </c>
      <c r="B99" s="13">
        <f>VLOOKUP(A99,'ÁREA DOS MUNICÍPIOS '!$A$10:$B$101,2,FALSE)</f>
        <v>344.90212000000002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208</v>
      </c>
      <c r="B100" s="13">
        <f>VLOOKUP(A100,'ÁREA DOS MUNICÍPIOS '!$A$10:$B$101,2,FALSE)</f>
        <v>344.90212000000002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140</v>
      </c>
      <c r="B4" s="13">
        <f>VLOOKUP(A4,'ÁREA DOS MUNICÍPIOS '!$A$10:$B$101,2,FALSE)</f>
        <v>113.050031</v>
      </c>
      <c r="C4" s="37" t="s">
        <v>274</v>
      </c>
      <c r="D4" s="74">
        <f>VLOOKUP($C4,'BASE DIBAPE'!$B$2:$H$800,2,FALSE)</f>
        <v>0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2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140</v>
      </c>
      <c r="B5" s="13">
        <f>VLOOKUP(A5,'ÁREA DOS MUNICÍPIOS '!$A$10:$B$101,2,FALSE)</f>
        <v>113.050031</v>
      </c>
      <c r="C5" s="37" t="s">
        <v>370</v>
      </c>
      <c r="D5" s="74">
        <f>VLOOKUP($C5,'BASE DIBAPE'!$B$2:$H$800,2,FALSE)</f>
        <v>27.19</v>
      </c>
      <c r="E5" s="74">
        <f>VLOOKUP($C5,'BASE DIBAPE'!$B$2:$H$800,3,FALSE)</f>
        <v>1</v>
      </c>
      <c r="F5" s="74">
        <f>VLOOKUP($C5,'BASE DIBAPE'!$B$2:$H$800,4,FALSE)</f>
        <v>0</v>
      </c>
      <c r="G5" s="74">
        <f>VLOOKUP($C5,'BASE DIBAPE'!$B$2:$H$800,5,FALSE)</f>
        <v>2</v>
      </c>
      <c r="H5" s="75">
        <f t="shared" ref="H5:H68" si="0">IFERROR((D5/(B5*100))*E5*F5*G5,0)</f>
        <v>0</v>
      </c>
      <c r="I5" s="76" t="str">
        <f t="shared" ref="I5:I6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140</v>
      </c>
      <c r="B6" s="13">
        <f>VLOOKUP(A6,'ÁREA DOS MUNICÍPIOS '!$A$10:$B$101,2,FALSE)</f>
        <v>113.050031</v>
      </c>
      <c r="C6" s="37" t="s">
        <v>403</v>
      </c>
      <c r="D6" s="74">
        <f>VLOOKUP($C6,'BASE DIBAPE'!$B$2:$H$800,2,FALSE)</f>
        <v>0</v>
      </c>
      <c r="E6" s="74">
        <f>VLOOKUP($C6,'BASE DIBAPE'!$B$2:$H$800,3,FALSE)</f>
        <v>1</v>
      </c>
      <c r="F6" s="74">
        <f>VLOOKUP($C6,'BASE DIBAPE'!$B$2:$H$800,4,FALSE)</f>
        <v>0</v>
      </c>
      <c r="G6" s="74">
        <f>VLOOKUP($C6,'BASE DIBAPE'!$B$2:$H$800,5,FALSE)</f>
        <v>2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140</v>
      </c>
      <c r="B7" s="13">
        <f>VLOOKUP(A7,'ÁREA DOS MUNICÍPIOS '!$A$10:$B$101,2,FALSE)</f>
        <v>113.050031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140</v>
      </c>
      <c r="B8" s="13">
        <f>VLOOKUP(A8,'ÁREA DOS MUNICÍPIOS '!$A$10:$B$101,2,FALSE)</f>
        <v>113.050031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140</v>
      </c>
      <c r="B9" s="13">
        <f>VLOOKUP(A9,'ÁREA DOS MUNICÍPIOS '!$A$10:$B$101,2,FALSE)</f>
        <v>113.050031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140</v>
      </c>
      <c r="B10" s="13">
        <f>VLOOKUP(A10,'ÁREA DOS MUNICÍPIOS '!$A$10:$B$101,2,FALSE)</f>
        <v>113.050031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140</v>
      </c>
      <c r="B11" s="13">
        <f>VLOOKUP(A11,'ÁREA DOS MUNICÍPIOS '!$A$10:$B$101,2,FALSE)</f>
        <v>113.050031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140</v>
      </c>
      <c r="B12" s="13">
        <f>VLOOKUP(A12,'ÁREA DOS MUNICÍPIOS '!$A$10:$B$101,2,FALSE)</f>
        <v>113.050031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140</v>
      </c>
      <c r="B13" s="13">
        <f>VLOOKUP(A13,'ÁREA DOS MUNICÍPIOS '!$A$10:$B$101,2,FALSE)</f>
        <v>113.050031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140</v>
      </c>
      <c r="B14" s="13">
        <f>VLOOKUP(A14,'ÁREA DOS MUNICÍPIOS '!$A$10:$B$101,2,FALSE)</f>
        <v>113.050031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140</v>
      </c>
      <c r="B15" s="13">
        <f>VLOOKUP(A15,'ÁREA DOS MUNICÍPIOS '!$A$10:$B$101,2,FALSE)</f>
        <v>113.050031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140</v>
      </c>
      <c r="B16" s="13">
        <f>VLOOKUP(A16,'ÁREA DOS MUNICÍPIOS '!$A$10:$B$101,2,FALSE)</f>
        <v>113.050031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140</v>
      </c>
      <c r="B17" s="13">
        <f>VLOOKUP(A17,'ÁREA DOS MUNICÍPIOS '!$A$10:$B$101,2,FALSE)</f>
        <v>113.050031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140</v>
      </c>
      <c r="B18" s="13">
        <f>VLOOKUP(A18,'ÁREA DOS MUNICÍPIOS '!$A$10:$B$101,2,FALSE)</f>
        <v>113.050031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140</v>
      </c>
      <c r="B19" s="13">
        <f>VLOOKUP(A19,'ÁREA DOS MUNICÍPIOS '!$A$10:$B$101,2,FALSE)</f>
        <v>113.050031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140</v>
      </c>
      <c r="B20" s="13">
        <f>VLOOKUP(A20,'ÁREA DOS MUNICÍPIOS '!$A$10:$B$101,2,FALSE)</f>
        <v>113.050031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140</v>
      </c>
      <c r="B21" s="13">
        <f>VLOOKUP(A21,'ÁREA DOS MUNICÍPIOS '!$A$10:$B$101,2,FALSE)</f>
        <v>113.050031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140</v>
      </c>
      <c r="B22" s="13">
        <f>VLOOKUP(A22,'ÁREA DOS MUNICÍPIOS '!$A$10:$B$101,2,FALSE)</f>
        <v>113.050031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140</v>
      </c>
      <c r="B23" s="13">
        <f>VLOOKUP(A23,'ÁREA DOS MUNICÍPIOS '!$A$10:$B$101,2,FALSE)</f>
        <v>113.050031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140</v>
      </c>
      <c r="B24" s="13">
        <f>VLOOKUP(A24,'ÁREA DOS MUNICÍPIOS '!$A$10:$B$101,2,FALSE)</f>
        <v>113.050031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140</v>
      </c>
      <c r="B25" s="13">
        <f>VLOOKUP(A25,'ÁREA DOS MUNICÍPIOS '!$A$10:$B$101,2,FALSE)</f>
        <v>113.050031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140</v>
      </c>
      <c r="B26" s="13">
        <f>VLOOKUP(A26,'ÁREA DOS MUNICÍPIOS '!$A$10:$B$101,2,FALSE)</f>
        <v>113.050031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140</v>
      </c>
      <c r="B27" s="13">
        <f>VLOOKUP(A27,'ÁREA DOS MUNICÍPIOS '!$A$10:$B$101,2,FALSE)</f>
        <v>113.050031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140</v>
      </c>
      <c r="B28" s="13">
        <f>VLOOKUP(A28,'ÁREA DOS MUNICÍPIOS '!$A$10:$B$101,2,FALSE)</f>
        <v>113.050031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140</v>
      </c>
      <c r="B29" s="13">
        <f>VLOOKUP(A29,'ÁREA DOS MUNICÍPIOS '!$A$10:$B$101,2,FALSE)</f>
        <v>113.050031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140</v>
      </c>
      <c r="B30" s="13">
        <f>VLOOKUP(A30,'ÁREA DOS MUNICÍPIOS '!$A$10:$B$101,2,FALSE)</f>
        <v>113.050031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140</v>
      </c>
      <c r="B31" s="13">
        <f>VLOOKUP(A31,'ÁREA DOS MUNICÍPIOS '!$A$10:$B$101,2,FALSE)</f>
        <v>113.050031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140</v>
      </c>
      <c r="B32" s="13">
        <f>VLOOKUP(A32,'ÁREA DOS MUNICÍPIOS '!$A$10:$B$101,2,FALSE)</f>
        <v>113.050031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140</v>
      </c>
      <c r="B33" s="13">
        <f>VLOOKUP(A33,'ÁREA DOS MUNICÍPIOS '!$A$10:$B$101,2,FALSE)</f>
        <v>113.050031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140</v>
      </c>
      <c r="B34" s="13">
        <f>VLOOKUP(A34,'ÁREA DOS MUNICÍPIOS '!$A$10:$B$101,2,FALSE)</f>
        <v>113.050031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140</v>
      </c>
      <c r="B35" s="13">
        <f>VLOOKUP(A35,'ÁREA DOS MUNICÍPIOS '!$A$10:$B$101,2,FALSE)</f>
        <v>113.050031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140</v>
      </c>
      <c r="B36" s="13">
        <f>VLOOKUP(A36,'ÁREA DOS MUNICÍPIOS '!$A$10:$B$101,2,FALSE)</f>
        <v>113.050031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140</v>
      </c>
      <c r="B37" s="13">
        <f>VLOOKUP(A37,'ÁREA DOS MUNICÍPIOS '!$A$10:$B$101,2,FALSE)</f>
        <v>113.050031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140</v>
      </c>
      <c r="B38" s="13">
        <f>VLOOKUP(A38,'ÁREA DOS MUNICÍPIOS '!$A$10:$B$101,2,FALSE)</f>
        <v>113.050031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140</v>
      </c>
      <c r="B39" s="13">
        <f>VLOOKUP(A39,'ÁREA DOS MUNICÍPIOS '!$A$10:$B$101,2,FALSE)</f>
        <v>113.050031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140</v>
      </c>
      <c r="B40" s="13">
        <f>VLOOKUP(A40,'ÁREA DOS MUNICÍPIOS '!$A$10:$B$101,2,FALSE)</f>
        <v>113.050031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140</v>
      </c>
      <c r="B41" s="13">
        <f>VLOOKUP(A41,'ÁREA DOS MUNICÍPIOS '!$A$10:$B$101,2,FALSE)</f>
        <v>113.050031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140</v>
      </c>
      <c r="B42" s="13">
        <f>VLOOKUP(A42,'ÁREA DOS MUNICÍPIOS '!$A$10:$B$101,2,FALSE)</f>
        <v>113.050031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140</v>
      </c>
      <c r="B43" s="13">
        <f>VLOOKUP(A43,'ÁREA DOS MUNICÍPIOS '!$A$10:$B$101,2,FALSE)</f>
        <v>113.050031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140</v>
      </c>
      <c r="B44" s="13">
        <f>VLOOKUP(A44,'ÁREA DOS MUNICÍPIOS '!$A$10:$B$101,2,FALSE)</f>
        <v>113.050031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140</v>
      </c>
      <c r="B45" s="13">
        <f>VLOOKUP(A45,'ÁREA DOS MUNICÍPIOS '!$A$10:$B$101,2,FALSE)</f>
        <v>113.050031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140</v>
      </c>
      <c r="B46" s="13">
        <f>VLOOKUP(A46,'ÁREA DOS MUNICÍPIOS '!$A$10:$B$101,2,FALSE)</f>
        <v>113.050031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140</v>
      </c>
      <c r="B47" s="13">
        <f>VLOOKUP(A47,'ÁREA DOS MUNICÍPIOS '!$A$10:$B$101,2,FALSE)</f>
        <v>113.050031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140</v>
      </c>
      <c r="B48" s="13">
        <f>VLOOKUP(A48,'ÁREA DOS MUNICÍPIOS '!$A$10:$B$101,2,FALSE)</f>
        <v>113.050031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140</v>
      </c>
      <c r="B49" s="13">
        <f>VLOOKUP(A49,'ÁREA DOS MUNICÍPIOS '!$A$10:$B$101,2,FALSE)</f>
        <v>113.050031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140</v>
      </c>
      <c r="B50" s="13">
        <f>VLOOKUP(A50,'ÁREA DOS MUNICÍPIOS '!$A$10:$B$101,2,FALSE)</f>
        <v>113.050031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140</v>
      </c>
      <c r="B51" s="13">
        <f>VLOOKUP(A51,'ÁREA DOS MUNICÍPIOS '!$A$10:$B$101,2,FALSE)</f>
        <v>113.050031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140</v>
      </c>
      <c r="B52" s="13">
        <f>VLOOKUP(A52,'ÁREA DOS MUNICÍPIOS '!$A$10:$B$101,2,FALSE)</f>
        <v>113.050031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140</v>
      </c>
      <c r="B53" s="13">
        <f>VLOOKUP(A53,'ÁREA DOS MUNICÍPIOS '!$A$10:$B$101,2,FALSE)</f>
        <v>113.050031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140</v>
      </c>
      <c r="B54" s="13">
        <f>VLOOKUP(A54,'ÁREA DOS MUNICÍPIOS '!$A$10:$B$101,2,FALSE)</f>
        <v>113.050031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140</v>
      </c>
      <c r="B55" s="13">
        <f>VLOOKUP(A55,'ÁREA DOS MUNICÍPIOS '!$A$10:$B$101,2,FALSE)</f>
        <v>113.050031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140</v>
      </c>
      <c r="B56" s="13">
        <f>VLOOKUP(A56,'ÁREA DOS MUNICÍPIOS '!$A$10:$B$101,2,FALSE)</f>
        <v>113.050031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140</v>
      </c>
      <c r="B57" s="13">
        <f>VLOOKUP(A57,'ÁREA DOS MUNICÍPIOS '!$A$10:$B$101,2,FALSE)</f>
        <v>113.050031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140</v>
      </c>
      <c r="B58" s="13">
        <f>VLOOKUP(A58,'ÁREA DOS MUNICÍPIOS '!$A$10:$B$101,2,FALSE)</f>
        <v>113.050031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140</v>
      </c>
      <c r="B59" s="13">
        <f>VLOOKUP(A59,'ÁREA DOS MUNICÍPIOS '!$A$10:$B$101,2,FALSE)</f>
        <v>113.050031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140</v>
      </c>
      <c r="B60" s="13">
        <f>VLOOKUP(A60,'ÁREA DOS MUNICÍPIOS '!$A$10:$B$101,2,FALSE)</f>
        <v>113.050031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140</v>
      </c>
      <c r="B61" s="13">
        <f>VLOOKUP(A61,'ÁREA DOS MUNICÍPIOS '!$A$10:$B$101,2,FALSE)</f>
        <v>113.050031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140</v>
      </c>
      <c r="B62" s="13">
        <f>VLOOKUP(A62,'ÁREA DOS MUNICÍPIOS '!$A$10:$B$101,2,FALSE)</f>
        <v>113.050031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140</v>
      </c>
      <c r="B63" s="13">
        <f>VLOOKUP(A63,'ÁREA DOS MUNICÍPIOS '!$A$10:$B$101,2,FALSE)</f>
        <v>113.050031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140</v>
      </c>
      <c r="B64" s="13">
        <f>VLOOKUP(A64,'ÁREA DOS MUNICÍPIOS '!$A$10:$B$101,2,FALSE)</f>
        <v>113.050031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140</v>
      </c>
      <c r="B65" s="13">
        <f>VLOOKUP(A65,'ÁREA DOS MUNICÍPIOS '!$A$10:$B$101,2,FALSE)</f>
        <v>113.050031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140</v>
      </c>
      <c r="B66" s="13">
        <f>VLOOKUP(A66,'ÁREA DOS MUNICÍPIOS '!$A$10:$B$101,2,FALSE)</f>
        <v>113.050031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140</v>
      </c>
      <c r="B67" s="13">
        <f>VLOOKUP(A67,'ÁREA DOS MUNICÍPIOS '!$A$10:$B$101,2,FALSE)</f>
        <v>113.050031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140</v>
      </c>
      <c r="B68" s="13">
        <f>VLOOKUP(A68,'ÁREA DOS MUNICÍPIOS '!$A$10:$B$101,2,FALSE)</f>
        <v>113.050031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140</v>
      </c>
      <c r="B69" s="13">
        <f>VLOOKUP(A69,'ÁREA DOS MUNICÍPIOS '!$A$10:$B$101,2,FALSE)</f>
        <v>113.050031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140</v>
      </c>
      <c r="B70" s="13">
        <f>VLOOKUP(A70,'ÁREA DOS MUNICÍPIOS '!$A$10:$B$101,2,FALSE)</f>
        <v>113.050031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140</v>
      </c>
      <c r="B71" s="13">
        <f>VLOOKUP(A71,'ÁREA DOS MUNICÍPIOS '!$A$10:$B$101,2,FALSE)</f>
        <v>113.050031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140</v>
      </c>
      <c r="B72" s="13">
        <f>VLOOKUP(A72,'ÁREA DOS MUNICÍPIOS '!$A$10:$B$101,2,FALSE)</f>
        <v>113.050031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140</v>
      </c>
      <c r="B73" s="13">
        <f>VLOOKUP(A73,'ÁREA DOS MUNICÍPIOS '!$A$10:$B$101,2,FALSE)</f>
        <v>113.050031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140</v>
      </c>
      <c r="B74" s="13">
        <f>VLOOKUP(A74,'ÁREA DOS MUNICÍPIOS '!$A$10:$B$101,2,FALSE)</f>
        <v>113.050031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140</v>
      </c>
      <c r="B75" s="13">
        <f>VLOOKUP(A75,'ÁREA DOS MUNICÍPIOS '!$A$10:$B$101,2,FALSE)</f>
        <v>113.050031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140</v>
      </c>
      <c r="B76" s="13">
        <f>VLOOKUP(A76,'ÁREA DOS MUNICÍPIOS '!$A$10:$B$101,2,FALSE)</f>
        <v>113.050031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140</v>
      </c>
      <c r="B77" s="13">
        <f>VLOOKUP(A77,'ÁREA DOS MUNICÍPIOS '!$A$10:$B$101,2,FALSE)</f>
        <v>113.050031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140</v>
      </c>
      <c r="B78" s="13">
        <f>VLOOKUP(A78,'ÁREA DOS MUNICÍPIOS '!$A$10:$B$101,2,FALSE)</f>
        <v>113.050031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140</v>
      </c>
      <c r="B79" s="13">
        <f>VLOOKUP(A79,'ÁREA DOS MUNICÍPIOS '!$A$10:$B$101,2,FALSE)</f>
        <v>113.050031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140</v>
      </c>
      <c r="B80" s="13">
        <f>VLOOKUP(A80,'ÁREA DOS MUNICÍPIOS '!$A$10:$B$101,2,FALSE)</f>
        <v>113.050031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140</v>
      </c>
      <c r="B81" s="13">
        <f>VLOOKUP(A81,'ÁREA DOS MUNICÍPIOS '!$A$10:$B$101,2,FALSE)</f>
        <v>113.050031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140</v>
      </c>
      <c r="B82" s="13">
        <f>VLOOKUP(A82,'ÁREA DOS MUNICÍPIOS '!$A$10:$B$101,2,FALSE)</f>
        <v>113.050031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140</v>
      </c>
      <c r="B83" s="13">
        <f>VLOOKUP(A83,'ÁREA DOS MUNICÍPIOS '!$A$10:$B$101,2,FALSE)</f>
        <v>113.050031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140</v>
      </c>
      <c r="B84" s="13">
        <f>VLOOKUP(A84,'ÁREA DOS MUNICÍPIOS '!$A$10:$B$101,2,FALSE)</f>
        <v>113.050031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140</v>
      </c>
      <c r="B85" s="13">
        <f>VLOOKUP(A85,'ÁREA DOS MUNICÍPIOS '!$A$10:$B$101,2,FALSE)</f>
        <v>113.050031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140</v>
      </c>
      <c r="B86" s="13">
        <f>VLOOKUP(A86,'ÁREA DOS MUNICÍPIOS '!$A$10:$B$101,2,FALSE)</f>
        <v>113.050031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140</v>
      </c>
      <c r="B87" s="13">
        <f>VLOOKUP(A87,'ÁREA DOS MUNICÍPIOS '!$A$10:$B$101,2,FALSE)</f>
        <v>113.050031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140</v>
      </c>
      <c r="B88" s="13">
        <f>VLOOKUP(A88,'ÁREA DOS MUNICÍPIOS '!$A$10:$B$101,2,FALSE)</f>
        <v>113.050031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140</v>
      </c>
      <c r="B89" s="13">
        <f>VLOOKUP(A89,'ÁREA DOS MUNICÍPIOS '!$A$10:$B$101,2,FALSE)</f>
        <v>113.050031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140</v>
      </c>
      <c r="B90" s="13">
        <f>VLOOKUP(A90,'ÁREA DOS MUNICÍPIOS '!$A$10:$B$101,2,FALSE)</f>
        <v>113.050031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140</v>
      </c>
      <c r="B91" s="13">
        <f>VLOOKUP(A91,'ÁREA DOS MUNICÍPIOS '!$A$10:$B$101,2,FALSE)</f>
        <v>113.050031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140</v>
      </c>
      <c r="B92" s="13">
        <f>VLOOKUP(A92,'ÁREA DOS MUNICÍPIOS '!$A$10:$B$101,2,FALSE)</f>
        <v>113.050031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140</v>
      </c>
      <c r="B93" s="13">
        <f>VLOOKUP(A93,'ÁREA DOS MUNICÍPIOS '!$A$10:$B$101,2,FALSE)</f>
        <v>113.050031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140</v>
      </c>
      <c r="B94" s="13">
        <f>VLOOKUP(A94,'ÁREA DOS MUNICÍPIOS '!$A$10:$B$101,2,FALSE)</f>
        <v>113.050031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140</v>
      </c>
      <c r="B95" s="13">
        <f>VLOOKUP(A95,'ÁREA DOS MUNICÍPIOS '!$A$10:$B$101,2,FALSE)</f>
        <v>113.050031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140</v>
      </c>
      <c r="B96" s="13">
        <f>VLOOKUP(A96,'ÁREA DOS MUNICÍPIOS '!$A$10:$B$101,2,FALSE)</f>
        <v>113.050031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140</v>
      </c>
      <c r="B97" s="13">
        <f>VLOOKUP(A97,'ÁREA DOS MUNICÍPIOS '!$A$10:$B$101,2,FALSE)</f>
        <v>113.050031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140</v>
      </c>
      <c r="B98" s="13">
        <f>VLOOKUP(A98,'ÁREA DOS MUNICÍPIOS '!$A$10:$B$101,2,FALSE)</f>
        <v>113.050031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140</v>
      </c>
      <c r="B99" s="13">
        <f>VLOOKUP(A99,'ÁREA DOS MUNICÍPIOS '!$A$10:$B$101,2,FALSE)</f>
        <v>113.050031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140</v>
      </c>
      <c r="B100" s="13">
        <f>VLOOKUP(A100,'ÁREA DOS MUNICÍPIOS '!$A$10:$B$101,2,FALSE)</f>
        <v>113.050031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56.42578125" style="9" customWidth="1"/>
    <col min="4" max="4" width="8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0.20910969245639136</v>
      </c>
      <c r="I1" s="18" t="s">
        <v>3</v>
      </c>
      <c r="J1" s="17">
        <f>SUM(J4:J9090)</f>
        <v>0.17821341366948895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139</v>
      </c>
      <c r="B4" s="13">
        <f>VLOOKUP(A4,'ÁREA DOS MUNICÍPIOS '!$A$10:$B$101,2,FALSE)</f>
        <v>379.59263900000002</v>
      </c>
      <c r="C4" s="37" t="s">
        <v>587</v>
      </c>
      <c r="D4" s="74">
        <f>VLOOKUP($C4,'BASE DIBAPE'!$B$2:$H$800,2,FALSE)</f>
        <v>1305.31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6.8774252495449453E-2</v>
      </c>
      <c r="I4" s="76" t="str">
        <f>K4</f>
        <v>MUNICIPAL</v>
      </c>
      <c r="J4" s="77">
        <f>IF(I4="Municipal",IFERROR((D4/(B4*100))*E4*F4*G4,0),0)</f>
        <v>6.8774252495449453E-2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139</v>
      </c>
      <c r="B5" s="13">
        <f>VLOOKUP(A5,'ÁREA DOS MUNICÍPIOS '!$A$10:$B$101,2,FALSE)</f>
        <v>379.59263900000002</v>
      </c>
      <c r="C5" s="37" t="s">
        <v>589</v>
      </c>
      <c r="D5" s="74">
        <f>VLOOKUP($C5,'BASE DIBAPE'!$B$2:$H$800,2,FALSE)</f>
        <v>4154.2299999999996</v>
      </c>
      <c r="E5" s="74">
        <f>VLOOKUP($C5,'BASE DIBAPE'!$B$2:$H$800,3,FALSE)</f>
        <v>1</v>
      </c>
      <c r="F5" s="74">
        <f>VLOOKUP($C5,'BASE DIBAPE'!$B$2:$H$800,4,FALSE)</f>
        <v>1</v>
      </c>
      <c r="G5" s="74">
        <f>VLOOKUP($C5,'BASE DIBAPE'!$B$2:$H$800,5,FALSE)</f>
        <v>1</v>
      </c>
      <c r="H5" s="75">
        <f t="shared" ref="H5:H68" si="0">IFERROR((D5/(B5*100))*E5*F5*G5,0)</f>
        <v>0.1094391611740395</v>
      </c>
      <c r="I5" s="76" t="str">
        <f t="shared" ref="I5:I7" si="1">K5</f>
        <v>MUNICIPAL</v>
      </c>
      <c r="J5" s="77">
        <f t="shared" ref="J5:J68" si="2">IF(I5="Municipal",IFERROR((D5/(B5*100))*E5*F5*G5,0),0)</f>
        <v>0.1094391611740395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139</v>
      </c>
      <c r="B6" s="13">
        <f>VLOOKUP(A6,'ÁREA DOS MUNICÍPIOS '!$A$10:$B$101,2,FALSE)</f>
        <v>379.59263900000002</v>
      </c>
      <c r="C6" s="37" t="s">
        <v>1244</v>
      </c>
      <c r="D6" s="74">
        <f>VLOOKUP($C6,'BASE DIBAPE'!$B$2:$H$800,2,FALSE)</f>
        <v>59.23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2.4965710675964922E-2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139</v>
      </c>
      <c r="B7" s="13">
        <f>VLOOKUP(A7,'ÁREA DOS MUNICÍPIOS '!$A$10:$B$101,2,FALSE)</f>
        <v>379.59263900000002</v>
      </c>
      <c r="C7" s="38" t="s">
        <v>1254</v>
      </c>
      <c r="D7" s="74">
        <f>VLOOKUP($C7,'BASE DIBAPE'!$B$2:$H$800,2,FALSE)</f>
        <v>14.07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5.9305681109374717E-3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139</v>
      </c>
      <c r="B8" s="13">
        <f>VLOOKUP(A8,'ÁREA DOS MUNICÍPIOS '!$A$10:$B$101,2,FALSE)</f>
        <v>379.59263900000002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139</v>
      </c>
      <c r="B9" s="13">
        <f>VLOOKUP(A9,'ÁREA DOS MUNICÍPIOS '!$A$10:$B$101,2,FALSE)</f>
        <v>379.59263900000002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139</v>
      </c>
      <c r="B10" s="13">
        <f>VLOOKUP(A10,'ÁREA DOS MUNICÍPIOS '!$A$10:$B$101,2,FALSE)</f>
        <v>379.59263900000002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139</v>
      </c>
      <c r="B11" s="13">
        <f>VLOOKUP(A11,'ÁREA DOS MUNICÍPIOS '!$A$10:$B$101,2,FALSE)</f>
        <v>379.59263900000002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139</v>
      </c>
      <c r="B12" s="13">
        <f>VLOOKUP(A12,'ÁREA DOS MUNICÍPIOS '!$A$10:$B$101,2,FALSE)</f>
        <v>379.59263900000002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139</v>
      </c>
      <c r="B13" s="13">
        <f>VLOOKUP(A13,'ÁREA DOS MUNICÍPIOS '!$A$10:$B$101,2,FALSE)</f>
        <v>379.59263900000002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139</v>
      </c>
      <c r="B14" s="13">
        <f>VLOOKUP(A14,'ÁREA DOS MUNICÍPIOS '!$A$10:$B$101,2,FALSE)</f>
        <v>379.59263900000002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139</v>
      </c>
      <c r="B15" s="13">
        <f>VLOOKUP(A15,'ÁREA DOS MUNICÍPIOS '!$A$10:$B$101,2,FALSE)</f>
        <v>379.59263900000002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139</v>
      </c>
      <c r="B16" s="13">
        <f>VLOOKUP(A16,'ÁREA DOS MUNICÍPIOS '!$A$10:$B$101,2,FALSE)</f>
        <v>379.59263900000002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139</v>
      </c>
      <c r="B17" s="13">
        <f>VLOOKUP(A17,'ÁREA DOS MUNICÍPIOS '!$A$10:$B$101,2,FALSE)</f>
        <v>379.59263900000002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139</v>
      </c>
      <c r="B18" s="13">
        <f>VLOOKUP(A18,'ÁREA DOS MUNICÍPIOS '!$A$10:$B$101,2,FALSE)</f>
        <v>379.59263900000002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139</v>
      </c>
      <c r="B19" s="13">
        <f>VLOOKUP(A19,'ÁREA DOS MUNICÍPIOS '!$A$10:$B$101,2,FALSE)</f>
        <v>379.59263900000002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139</v>
      </c>
      <c r="B20" s="13">
        <f>VLOOKUP(A20,'ÁREA DOS MUNICÍPIOS '!$A$10:$B$101,2,FALSE)</f>
        <v>379.59263900000002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139</v>
      </c>
      <c r="B21" s="13">
        <f>VLOOKUP(A21,'ÁREA DOS MUNICÍPIOS '!$A$10:$B$101,2,FALSE)</f>
        <v>379.59263900000002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139</v>
      </c>
      <c r="B22" s="13">
        <f>VLOOKUP(A22,'ÁREA DOS MUNICÍPIOS '!$A$10:$B$101,2,FALSE)</f>
        <v>379.59263900000002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139</v>
      </c>
      <c r="B23" s="13">
        <f>VLOOKUP(A23,'ÁREA DOS MUNICÍPIOS '!$A$10:$B$101,2,FALSE)</f>
        <v>379.59263900000002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139</v>
      </c>
      <c r="B24" s="13">
        <f>VLOOKUP(A24,'ÁREA DOS MUNICÍPIOS '!$A$10:$B$101,2,FALSE)</f>
        <v>379.59263900000002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139</v>
      </c>
      <c r="B25" s="13">
        <f>VLOOKUP(A25,'ÁREA DOS MUNICÍPIOS '!$A$10:$B$101,2,FALSE)</f>
        <v>379.59263900000002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139</v>
      </c>
      <c r="B26" s="13">
        <f>VLOOKUP(A26,'ÁREA DOS MUNICÍPIOS '!$A$10:$B$101,2,FALSE)</f>
        <v>379.59263900000002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139</v>
      </c>
      <c r="B27" s="13">
        <f>VLOOKUP(A27,'ÁREA DOS MUNICÍPIOS '!$A$10:$B$101,2,FALSE)</f>
        <v>379.59263900000002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139</v>
      </c>
      <c r="B28" s="13">
        <f>VLOOKUP(A28,'ÁREA DOS MUNICÍPIOS '!$A$10:$B$101,2,FALSE)</f>
        <v>379.59263900000002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139</v>
      </c>
      <c r="B29" s="13">
        <f>VLOOKUP(A29,'ÁREA DOS MUNICÍPIOS '!$A$10:$B$101,2,FALSE)</f>
        <v>379.59263900000002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139</v>
      </c>
      <c r="B30" s="13">
        <f>VLOOKUP(A30,'ÁREA DOS MUNICÍPIOS '!$A$10:$B$101,2,FALSE)</f>
        <v>379.59263900000002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139</v>
      </c>
      <c r="B31" s="13">
        <f>VLOOKUP(A31,'ÁREA DOS MUNICÍPIOS '!$A$10:$B$101,2,FALSE)</f>
        <v>379.59263900000002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139</v>
      </c>
      <c r="B32" s="13">
        <f>VLOOKUP(A32,'ÁREA DOS MUNICÍPIOS '!$A$10:$B$101,2,FALSE)</f>
        <v>379.59263900000002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139</v>
      </c>
      <c r="B33" s="13">
        <f>VLOOKUP(A33,'ÁREA DOS MUNICÍPIOS '!$A$10:$B$101,2,FALSE)</f>
        <v>379.59263900000002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139</v>
      </c>
      <c r="B34" s="13">
        <f>VLOOKUP(A34,'ÁREA DOS MUNICÍPIOS '!$A$10:$B$101,2,FALSE)</f>
        <v>379.59263900000002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139</v>
      </c>
      <c r="B35" s="13">
        <f>VLOOKUP(A35,'ÁREA DOS MUNICÍPIOS '!$A$10:$B$101,2,FALSE)</f>
        <v>379.59263900000002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139</v>
      </c>
      <c r="B36" s="13">
        <f>VLOOKUP(A36,'ÁREA DOS MUNICÍPIOS '!$A$10:$B$101,2,FALSE)</f>
        <v>379.59263900000002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139</v>
      </c>
      <c r="B37" s="13">
        <f>VLOOKUP(A37,'ÁREA DOS MUNICÍPIOS '!$A$10:$B$101,2,FALSE)</f>
        <v>379.59263900000002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139</v>
      </c>
      <c r="B38" s="13">
        <f>VLOOKUP(A38,'ÁREA DOS MUNICÍPIOS '!$A$10:$B$101,2,FALSE)</f>
        <v>379.59263900000002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139</v>
      </c>
      <c r="B39" s="13">
        <f>VLOOKUP(A39,'ÁREA DOS MUNICÍPIOS '!$A$10:$B$101,2,FALSE)</f>
        <v>379.59263900000002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139</v>
      </c>
      <c r="B40" s="13">
        <f>VLOOKUP(A40,'ÁREA DOS MUNICÍPIOS '!$A$10:$B$101,2,FALSE)</f>
        <v>379.59263900000002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139</v>
      </c>
      <c r="B41" s="13">
        <f>VLOOKUP(A41,'ÁREA DOS MUNICÍPIOS '!$A$10:$B$101,2,FALSE)</f>
        <v>379.59263900000002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139</v>
      </c>
      <c r="B42" s="13">
        <f>VLOOKUP(A42,'ÁREA DOS MUNICÍPIOS '!$A$10:$B$101,2,FALSE)</f>
        <v>379.59263900000002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139</v>
      </c>
      <c r="B43" s="13">
        <f>VLOOKUP(A43,'ÁREA DOS MUNICÍPIOS '!$A$10:$B$101,2,FALSE)</f>
        <v>379.59263900000002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139</v>
      </c>
      <c r="B44" s="13">
        <f>VLOOKUP(A44,'ÁREA DOS MUNICÍPIOS '!$A$10:$B$101,2,FALSE)</f>
        <v>379.59263900000002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139</v>
      </c>
      <c r="B45" s="13">
        <f>VLOOKUP(A45,'ÁREA DOS MUNICÍPIOS '!$A$10:$B$101,2,FALSE)</f>
        <v>379.59263900000002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139</v>
      </c>
      <c r="B46" s="13">
        <f>VLOOKUP(A46,'ÁREA DOS MUNICÍPIOS '!$A$10:$B$101,2,FALSE)</f>
        <v>379.59263900000002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139</v>
      </c>
      <c r="B47" s="13">
        <f>VLOOKUP(A47,'ÁREA DOS MUNICÍPIOS '!$A$10:$B$101,2,FALSE)</f>
        <v>379.59263900000002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139</v>
      </c>
      <c r="B48" s="13">
        <f>VLOOKUP(A48,'ÁREA DOS MUNICÍPIOS '!$A$10:$B$101,2,FALSE)</f>
        <v>379.59263900000002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139</v>
      </c>
      <c r="B49" s="13">
        <f>VLOOKUP(A49,'ÁREA DOS MUNICÍPIOS '!$A$10:$B$101,2,FALSE)</f>
        <v>379.59263900000002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139</v>
      </c>
      <c r="B50" s="13">
        <f>VLOOKUP(A50,'ÁREA DOS MUNICÍPIOS '!$A$10:$B$101,2,FALSE)</f>
        <v>379.59263900000002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139</v>
      </c>
      <c r="B51" s="13">
        <f>VLOOKUP(A51,'ÁREA DOS MUNICÍPIOS '!$A$10:$B$101,2,FALSE)</f>
        <v>379.59263900000002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139</v>
      </c>
      <c r="B52" s="13">
        <f>VLOOKUP(A52,'ÁREA DOS MUNICÍPIOS '!$A$10:$B$101,2,FALSE)</f>
        <v>379.59263900000002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139</v>
      </c>
      <c r="B53" s="13">
        <f>VLOOKUP(A53,'ÁREA DOS MUNICÍPIOS '!$A$10:$B$101,2,FALSE)</f>
        <v>379.59263900000002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139</v>
      </c>
      <c r="B54" s="13">
        <f>VLOOKUP(A54,'ÁREA DOS MUNICÍPIOS '!$A$10:$B$101,2,FALSE)</f>
        <v>379.59263900000002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139</v>
      </c>
      <c r="B55" s="13">
        <f>VLOOKUP(A55,'ÁREA DOS MUNICÍPIOS '!$A$10:$B$101,2,FALSE)</f>
        <v>379.59263900000002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139</v>
      </c>
      <c r="B56" s="13">
        <f>VLOOKUP(A56,'ÁREA DOS MUNICÍPIOS '!$A$10:$B$101,2,FALSE)</f>
        <v>379.59263900000002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139</v>
      </c>
      <c r="B57" s="13">
        <f>VLOOKUP(A57,'ÁREA DOS MUNICÍPIOS '!$A$10:$B$101,2,FALSE)</f>
        <v>379.59263900000002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139</v>
      </c>
      <c r="B58" s="13">
        <f>VLOOKUP(A58,'ÁREA DOS MUNICÍPIOS '!$A$10:$B$101,2,FALSE)</f>
        <v>379.59263900000002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139</v>
      </c>
      <c r="B59" s="13">
        <f>VLOOKUP(A59,'ÁREA DOS MUNICÍPIOS '!$A$10:$B$101,2,FALSE)</f>
        <v>379.59263900000002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139</v>
      </c>
      <c r="B60" s="13">
        <f>VLOOKUP(A60,'ÁREA DOS MUNICÍPIOS '!$A$10:$B$101,2,FALSE)</f>
        <v>379.59263900000002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139</v>
      </c>
      <c r="B61" s="13">
        <f>VLOOKUP(A61,'ÁREA DOS MUNICÍPIOS '!$A$10:$B$101,2,FALSE)</f>
        <v>379.59263900000002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139</v>
      </c>
      <c r="B62" s="13">
        <f>VLOOKUP(A62,'ÁREA DOS MUNICÍPIOS '!$A$10:$B$101,2,FALSE)</f>
        <v>379.59263900000002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139</v>
      </c>
      <c r="B63" s="13">
        <f>VLOOKUP(A63,'ÁREA DOS MUNICÍPIOS '!$A$10:$B$101,2,FALSE)</f>
        <v>379.59263900000002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139</v>
      </c>
      <c r="B64" s="13">
        <f>VLOOKUP(A64,'ÁREA DOS MUNICÍPIOS '!$A$10:$B$101,2,FALSE)</f>
        <v>379.59263900000002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139</v>
      </c>
      <c r="B65" s="13">
        <f>VLOOKUP(A65,'ÁREA DOS MUNICÍPIOS '!$A$10:$B$101,2,FALSE)</f>
        <v>379.59263900000002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139</v>
      </c>
      <c r="B66" s="13">
        <f>VLOOKUP(A66,'ÁREA DOS MUNICÍPIOS '!$A$10:$B$101,2,FALSE)</f>
        <v>379.59263900000002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139</v>
      </c>
      <c r="B67" s="13">
        <f>VLOOKUP(A67,'ÁREA DOS MUNICÍPIOS '!$A$10:$B$101,2,FALSE)</f>
        <v>379.59263900000002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139</v>
      </c>
      <c r="B68" s="13">
        <f>VLOOKUP(A68,'ÁREA DOS MUNICÍPIOS '!$A$10:$B$101,2,FALSE)</f>
        <v>379.59263900000002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139</v>
      </c>
      <c r="B69" s="13">
        <f>VLOOKUP(A69,'ÁREA DOS MUNICÍPIOS '!$A$10:$B$101,2,FALSE)</f>
        <v>379.59263900000002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139</v>
      </c>
      <c r="B70" s="13">
        <f>VLOOKUP(A70,'ÁREA DOS MUNICÍPIOS '!$A$10:$B$101,2,FALSE)</f>
        <v>379.59263900000002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139</v>
      </c>
      <c r="B71" s="13">
        <f>VLOOKUP(A71,'ÁREA DOS MUNICÍPIOS '!$A$10:$B$101,2,FALSE)</f>
        <v>379.59263900000002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139</v>
      </c>
      <c r="B72" s="13">
        <f>VLOOKUP(A72,'ÁREA DOS MUNICÍPIOS '!$A$10:$B$101,2,FALSE)</f>
        <v>379.59263900000002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139</v>
      </c>
      <c r="B73" s="13">
        <f>VLOOKUP(A73,'ÁREA DOS MUNICÍPIOS '!$A$10:$B$101,2,FALSE)</f>
        <v>379.59263900000002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139</v>
      </c>
      <c r="B74" s="13">
        <f>VLOOKUP(A74,'ÁREA DOS MUNICÍPIOS '!$A$10:$B$101,2,FALSE)</f>
        <v>379.59263900000002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139</v>
      </c>
      <c r="B75" s="13">
        <f>VLOOKUP(A75,'ÁREA DOS MUNICÍPIOS '!$A$10:$B$101,2,FALSE)</f>
        <v>379.59263900000002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139</v>
      </c>
      <c r="B76" s="13">
        <f>VLOOKUP(A76,'ÁREA DOS MUNICÍPIOS '!$A$10:$B$101,2,FALSE)</f>
        <v>379.59263900000002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139</v>
      </c>
      <c r="B77" s="13">
        <f>VLOOKUP(A77,'ÁREA DOS MUNICÍPIOS '!$A$10:$B$101,2,FALSE)</f>
        <v>379.59263900000002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139</v>
      </c>
      <c r="B78" s="13">
        <f>VLOOKUP(A78,'ÁREA DOS MUNICÍPIOS '!$A$10:$B$101,2,FALSE)</f>
        <v>379.59263900000002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139</v>
      </c>
      <c r="B79" s="13">
        <f>VLOOKUP(A79,'ÁREA DOS MUNICÍPIOS '!$A$10:$B$101,2,FALSE)</f>
        <v>379.59263900000002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139</v>
      </c>
      <c r="B80" s="13">
        <f>VLOOKUP(A80,'ÁREA DOS MUNICÍPIOS '!$A$10:$B$101,2,FALSE)</f>
        <v>379.59263900000002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139</v>
      </c>
      <c r="B81" s="13">
        <f>VLOOKUP(A81,'ÁREA DOS MUNICÍPIOS '!$A$10:$B$101,2,FALSE)</f>
        <v>379.59263900000002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139</v>
      </c>
      <c r="B82" s="13">
        <f>VLOOKUP(A82,'ÁREA DOS MUNICÍPIOS '!$A$10:$B$101,2,FALSE)</f>
        <v>379.59263900000002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139</v>
      </c>
      <c r="B83" s="13">
        <f>VLOOKUP(A83,'ÁREA DOS MUNICÍPIOS '!$A$10:$B$101,2,FALSE)</f>
        <v>379.59263900000002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139</v>
      </c>
      <c r="B84" s="13">
        <f>VLOOKUP(A84,'ÁREA DOS MUNICÍPIOS '!$A$10:$B$101,2,FALSE)</f>
        <v>379.59263900000002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139</v>
      </c>
      <c r="B85" s="13">
        <f>VLOOKUP(A85,'ÁREA DOS MUNICÍPIOS '!$A$10:$B$101,2,FALSE)</f>
        <v>379.59263900000002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139</v>
      </c>
      <c r="B86" s="13">
        <f>VLOOKUP(A86,'ÁREA DOS MUNICÍPIOS '!$A$10:$B$101,2,FALSE)</f>
        <v>379.59263900000002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139</v>
      </c>
      <c r="B87" s="13">
        <f>VLOOKUP(A87,'ÁREA DOS MUNICÍPIOS '!$A$10:$B$101,2,FALSE)</f>
        <v>379.59263900000002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139</v>
      </c>
      <c r="B88" s="13">
        <f>VLOOKUP(A88,'ÁREA DOS MUNICÍPIOS '!$A$10:$B$101,2,FALSE)</f>
        <v>379.59263900000002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139</v>
      </c>
      <c r="B89" s="13">
        <f>VLOOKUP(A89,'ÁREA DOS MUNICÍPIOS '!$A$10:$B$101,2,FALSE)</f>
        <v>379.59263900000002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139</v>
      </c>
      <c r="B90" s="13">
        <f>VLOOKUP(A90,'ÁREA DOS MUNICÍPIOS '!$A$10:$B$101,2,FALSE)</f>
        <v>379.59263900000002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139</v>
      </c>
      <c r="B91" s="13">
        <f>VLOOKUP(A91,'ÁREA DOS MUNICÍPIOS '!$A$10:$B$101,2,FALSE)</f>
        <v>379.59263900000002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139</v>
      </c>
      <c r="B92" s="13">
        <f>VLOOKUP(A92,'ÁREA DOS MUNICÍPIOS '!$A$10:$B$101,2,FALSE)</f>
        <v>379.59263900000002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139</v>
      </c>
      <c r="B93" s="13">
        <f>VLOOKUP(A93,'ÁREA DOS MUNICÍPIOS '!$A$10:$B$101,2,FALSE)</f>
        <v>379.59263900000002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139</v>
      </c>
      <c r="B94" s="13">
        <f>VLOOKUP(A94,'ÁREA DOS MUNICÍPIOS '!$A$10:$B$101,2,FALSE)</f>
        <v>379.59263900000002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139</v>
      </c>
      <c r="B95" s="13">
        <f>VLOOKUP(A95,'ÁREA DOS MUNICÍPIOS '!$A$10:$B$101,2,FALSE)</f>
        <v>379.59263900000002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139</v>
      </c>
      <c r="B96" s="13">
        <f>VLOOKUP(A96,'ÁREA DOS MUNICÍPIOS '!$A$10:$B$101,2,FALSE)</f>
        <v>379.59263900000002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139</v>
      </c>
      <c r="B97" s="13">
        <f>VLOOKUP(A97,'ÁREA DOS MUNICÍPIOS '!$A$10:$B$101,2,FALSE)</f>
        <v>379.59263900000002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139</v>
      </c>
      <c r="B98" s="13">
        <f>VLOOKUP(A98,'ÁREA DOS MUNICÍPIOS '!$A$10:$B$101,2,FALSE)</f>
        <v>379.59263900000002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139</v>
      </c>
      <c r="B99" s="13">
        <f>VLOOKUP(A99,'ÁREA DOS MUNICÍPIOS '!$A$10:$B$101,2,FALSE)</f>
        <v>379.59263900000002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139</v>
      </c>
      <c r="B100" s="13">
        <f>VLOOKUP(A100,'ÁREA DOS MUNICÍPIOS '!$A$10:$B$101,2,FALSE)</f>
        <v>379.59263900000002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22.288310320717454</v>
      </c>
      <c r="I1" s="18" t="s">
        <v>3</v>
      </c>
      <c r="J1" s="17">
        <f>SUM(J4:J9090)</f>
        <v>0.23093688315103506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141</v>
      </c>
      <c r="B4" s="13">
        <f>VLOOKUP(A4,'ÁREA DOS MUNICÍPIOS '!$A$10:$B$101,2,FALSE)</f>
        <v>467.13369699999998</v>
      </c>
      <c r="C4" s="44" t="s">
        <v>1453</v>
      </c>
      <c r="D4" s="74">
        <f>VLOOKUP($C4,'BASE DIBAPE'!$B$2:$H$800,2,FALSE)</f>
        <v>822.74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7.045006646137969E-2</v>
      </c>
      <c r="I4" s="76" t="str">
        <f>K4</f>
        <v>MUNICIPAL</v>
      </c>
      <c r="J4" s="77">
        <f>IF(I4="Municipal",IFERROR((D4/(B4*100))*E4*F4*G4,0),0)</f>
        <v>7.045006646137969E-2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141</v>
      </c>
      <c r="B5" s="13">
        <f>VLOOKUP(A5,'ÁREA DOS MUNICÍPIOS '!$A$10:$B$101,2,FALSE)</f>
        <v>467.13369699999998</v>
      </c>
      <c r="C5" s="37" t="s">
        <v>787</v>
      </c>
      <c r="D5" s="74">
        <f>VLOOKUP($C5,'BASE DIBAPE'!$B$2:$H$800,2,FALSE)</f>
        <v>18.18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6.2269110935064915E-3</v>
      </c>
      <c r="I5" s="76" t="str">
        <f t="shared" ref="I5:I11" si="1">K5</f>
        <v>MUNICIPAL</v>
      </c>
      <c r="J5" s="77">
        <f t="shared" ref="J5:J68" si="2">IF(I5="Municipal",IFERROR((D5/(B5*100))*E5*F5*G5,0),0)</f>
        <v>6.2269110935064915E-3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141</v>
      </c>
      <c r="B6" s="13">
        <f>VLOOKUP(A6,'ÁREA DOS MUNICÍPIOS '!$A$10:$B$101,2,FALSE)</f>
        <v>467.13369699999998</v>
      </c>
      <c r="C6" s="38" t="s">
        <v>817</v>
      </c>
      <c r="D6" s="74">
        <f>VLOOKUP($C6,'BASE DIBAPE'!$B$2:$H$800,2,FALSE)</f>
        <v>21.3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1.4591111803266037E-2</v>
      </c>
      <c r="I6" s="76" t="str">
        <f t="shared" si="1"/>
        <v>MUNICIPAL</v>
      </c>
      <c r="J6" s="77">
        <f t="shared" si="2"/>
        <v>1.4591111803266037E-2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141</v>
      </c>
      <c r="B7" s="13">
        <f>VLOOKUP(A7,'ÁREA DOS MUNICÍPIOS '!$A$10:$B$101,2,FALSE)</f>
        <v>467.13369699999998</v>
      </c>
      <c r="C7" s="38" t="s">
        <v>979</v>
      </c>
      <c r="D7" s="74">
        <f>VLOOKUP($C7,'BASE DIBAPE'!$B$2:$H$800,2,FALSE)</f>
        <v>163.11000000000001</v>
      </c>
      <c r="E7" s="74">
        <f>VLOOKUP($C7,'BASE DIBAPE'!$B$2:$H$800,3,FALSE)</f>
        <v>5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0.13966879379288283</v>
      </c>
      <c r="I7" s="76" t="str">
        <f t="shared" si="1"/>
        <v>MUNICIPAL</v>
      </c>
      <c r="J7" s="77">
        <f t="shared" si="2"/>
        <v>0.13966879379288283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141</v>
      </c>
      <c r="B8" s="13">
        <f>VLOOKUP(A8,'ÁREA DOS MUNICÍPIOS '!$A$10:$B$101,2,FALSE)</f>
        <v>467.13369699999998</v>
      </c>
      <c r="C8" s="39" t="s">
        <v>1421</v>
      </c>
      <c r="D8" s="74">
        <f>VLOOKUP($C8,'BASE DIBAPE'!$B$2:$H$800,2,FALSE)</f>
        <v>1172.9100000000001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0.20086925991982124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141</v>
      </c>
      <c r="B9" s="13">
        <f>VLOOKUP(A9,'ÁREA DOS MUNICÍPIOS '!$A$10:$B$101,2,FALSE)</f>
        <v>467.13369699999998</v>
      </c>
      <c r="C9" s="38" t="s">
        <v>981</v>
      </c>
      <c r="D9" s="74">
        <f>VLOOKUP($C9,'BASE DIBAPE'!$B$2:$H$800,2,FALSE)</f>
        <v>9416.39</v>
      </c>
      <c r="E9" s="74">
        <f>VLOOKUP($C9,'BASE DIBAPE'!$B$2:$H$800,3,FALSE)</f>
        <v>5</v>
      </c>
      <c r="F9" s="74">
        <f>VLOOKUP($C9,'BASE DIBAPE'!$B$2:$H$800,4,FALSE)</f>
        <v>4</v>
      </c>
      <c r="G9" s="74">
        <f>VLOOKUP($C9,'BASE DIBAPE'!$B$2:$H$800,5,FALSE)</f>
        <v>4</v>
      </c>
      <c r="H9" s="75">
        <f t="shared" si="0"/>
        <v>16.126244046145104</v>
      </c>
      <c r="I9" s="76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141</v>
      </c>
      <c r="B10" s="13">
        <f>VLOOKUP(A10,'ÁREA DOS MUNICÍPIOS '!$A$10:$B$101,2,FALSE)</f>
        <v>467.13369699999998</v>
      </c>
      <c r="C10" s="38" t="s">
        <v>349</v>
      </c>
      <c r="D10" s="74">
        <f>VLOOKUP($C10,'BASE DIBAPE'!$B$2:$H$800,2,FALSE)</f>
        <v>13735.58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0"/>
        <v>4.7046334146174864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141</v>
      </c>
      <c r="B11" s="13">
        <f>VLOOKUP(A11,'ÁREA DOS MUNICÍPIOS '!$A$10:$B$101,2,FALSE)</f>
        <v>467.13369699999998</v>
      </c>
      <c r="C11" s="38" t="s">
        <v>1011</v>
      </c>
      <c r="D11" s="74">
        <f>VLOOKUP($C11,'BASE DIBAPE'!$B$2:$H$800,2,FALSE)</f>
        <v>1996.27</v>
      </c>
      <c r="E11" s="74">
        <f>VLOOKUP($C11,'BASE DIBAPE'!$B$2:$H$800,3,FALSE)</f>
        <v>3</v>
      </c>
      <c r="F11" s="74">
        <f>VLOOKUP($C11,'BASE DIBAPE'!$B$2:$H$800,4,FALSE)</f>
        <v>4</v>
      </c>
      <c r="G11" s="74">
        <f>VLOOKUP($C11,'BASE DIBAPE'!$B$2:$H$800,5,FALSE)</f>
        <v>2</v>
      </c>
      <c r="H11" s="75">
        <f t="shared" si="0"/>
        <v>1.0256267168840103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141</v>
      </c>
      <c r="B12" s="13">
        <f>VLOOKUP(A12,'ÁREA DOS MUNICÍPIOS '!$A$10:$B$101,2,FALSE)</f>
        <v>467.13369699999998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141</v>
      </c>
      <c r="B13" s="13">
        <f>VLOOKUP(A13,'ÁREA DOS MUNICÍPIOS '!$A$10:$B$101,2,FALSE)</f>
        <v>467.13369699999998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141</v>
      </c>
      <c r="B14" s="13">
        <f>VLOOKUP(A14,'ÁREA DOS MUNICÍPIOS '!$A$10:$B$101,2,FALSE)</f>
        <v>467.13369699999998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141</v>
      </c>
      <c r="B15" s="13">
        <f>VLOOKUP(A15,'ÁREA DOS MUNICÍPIOS '!$A$10:$B$101,2,FALSE)</f>
        <v>467.13369699999998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141</v>
      </c>
      <c r="B16" s="13">
        <f>VLOOKUP(A16,'ÁREA DOS MUNICÍPIOS '!$A$10:$B$101,2,FALSE)</f>
        <v>467.13369699999998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141</v>
      </c>
      <c r="B17" s="13">
        <f>VLOOKUP(A17,'ÁREA DOS MUNICÍPIOS '!$A$10:$B$101,2,FALSE)</f>
        <v>467.13369699999998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141</v>
      </c>
      <c r="B18" s="13">
        <f>VLOOKUP(A18,'ÁREA DOS MUNICÍPIOS '!$A$10:$B$101,2,FALSE)</f>
        <v>467.13369699999998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141</v>
      </c>
      <c r="B19" s="13">
        <f>VLOOKUP(A19,'ÁREA DOS MUNICÍPIOS '!$A$10:$B$101,2,FALSE)</f>
        <v>467.13369699999998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141</v>
      </c>
      <c r="B20" s="13">
        <f>VLOOKUP(A20,'ÁREA DOS MUNICÍPIOS '!$A$10:$B$101,2,FALSE)</f>
        <v>467.13369699999998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141</v>
      </c>
      <c r="B21" s="13">
        <f>VLOOKUP(A21,'ÁREA DOS MUNICÍPIOS '!$A$10:$B$101,2,FALSE)</f>
        <v>467.13369699999998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141</v>
      </c>
      <c r="B22" s="13">
        <f>VLOOKUP(A22,'ÁREA DOS MUNICÍPIOS '!$A$10:$B$101,2,FALSE)</f>
        <v>467.13369699999998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141</v>
      </c>
      <c r="B23" s="13">
        <f>VLOOKUP(A23,'ÁREA DOS MUNICÍPIOS '!$A$10:$B$101,2,FALSE)</f>
        <v>467.13369699999998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141</v>
      </c>
      <c r="B24" s="13">
        <f>VLOOKUP(A24,'ÁREA DOS MUNICÍPIOS '!$A$10:$B$101,2,FALSE)</f>
        <v>467.13369699999998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141</v>
      </c>
      <c r="B25" s="13">
        <f>VLOOKUP(A25,'ÁREA DOS MUNICÍPIOS '!$A$10:$B$101,2,FALSE)</f>
        <v>467.13369699999998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141</v>
      </c>
      <c r="B26" s="13">
        <f>VLOOKUP(A26,'ÁREA DOS MUNICÍPIOS '!$A$10:$B$101,2,FALSE)</f>
        <v>467.13369699999998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141</v>
      </c>
      <c r="B27" s="13">
        <f>VLOOKUP(A27,'ÁREA DOS MUNICÍPIOS '!$A$10:$B$101,2,FALSE)</f>
        <v>467.13369699999998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141</v>
      </c>
      <c r="B28" s="13">
        <f>VLOOKUP(A28,'ÁREA DOS MUNICÍPIOS '!$A$10:$B$101,2,FALSE)</f>
        <v>467.13369699999998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141</v>
      </c>
      <c r="B29" s="13">
        <f>VLOOKUP(A29,'ÁREA DOS MUNICÍPIOS '!$A$10:$B$101,2,FALSE)</f>
        <v>467.13369699999998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141</v>
      </c>
      <c r="B30" s="13">
        <f>VLOOKUP(A30,'ÁREA DOS MUNICÍPIOS '!$A$10:$B$101,2,FALSE)</f>
        <v>467.13369699999998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141</v>
      </c>
      <c r="B31" s="13">
        <f>VLOOKUP(A31,'ÁREA DOS MUNICÍPIOS '!$A$10:$B$101,2,FALSE)</f>
        <v>467.13369699999998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141</v>
      </c>
      <c r="B32" s="13">
        <f>VLOOKUP(A32,'ÁREA DOS MUNICÍPIOS '!$A$10:$B$101,2,FALSE)</f>
        <v>467.13369699999998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141</v>
      </c>
      <c r="B33" s="13">
        <f>VLOOKUP(A33,'ÁREA DOS MUNICÍPIOS '!$A$10:$B$101,2,FALSE)</f>
        <v>467.13369699999998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141</v>
      </c>
      <c r="B34" s="13">
        <f>VLOOKUP(A34,'ÁREA DOS MUNICÍPIOS '!$A$10:$B$101,2,FALSE)</f>
        <v>467.13369699999998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141</v>
      </c>
      <c r="B35" s="13">
        <f>VLOOKUP(A35,'ÁREA DOS MUNICÍPIOS '!$A$10:$B$101,2,FALSE)</f>
        <v>467.13369699999998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141</v>
      </c>
      <c r="B36" s="13">
        <f>VLOOKUP(A36,'ÁREA DOS MUNICÍPIOS '!$A$10:$B$101,2,FALSE)</f>
        <v>467.13369699999998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141</v>
      </c>
      <c r="B37" s="13">
        <f>VLOOKUP(A37,'ÁREA DOS MUNICÍPIOS '!$A$10:$B$101,2,FALSE)</f>
        <v>467.13369699999998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141</v>
      </c>
      <c r="B38" s="13">
        <f>VLOOKUP(A38,'ÁREA DOS MUNICÍPIOS '!$A$10:$B$101,2,FALSE)</f>
        <v>467.13369699999998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141</v>
      </c>
      <c r="B39" s="13">
        <f>VLOOKUP(A39,'ÁREA DOS MUNICÍPIOS '!$A$10:$B$101,2,FALSE)</f>
        <v>467.13369699999998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141</v>
      </c>
      <c r="B40" s="13">
        <f>VLOOKUP(A40,'ÁREA DOS MUNICÍPIOS '!$A$10:$B$101,2,FALSE)</f>
        <v>467.13369699999998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141</v>
      </c>
      <c r="B41" s="13">
        <f>VLOOKUP(A41,'ÁREA DOS MUNICÍPIOS '!$A$10:$B$101,2,FALSE)</f>
        <v>467.13369699999998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141</v>
      </c>
      <c r="B42" s="13">
        <f>VLOOKUP(A42,'ÁREA DOS MUNICÍPIOS '!$A$10:$B$101,2,FALSE)</f>
        <v>467.13369699999998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141</v>
      </c>
      <c r="B43" s="13">
        <f>VLOOKUP(A43,'ÁREA DOS MUNICÍPIOS '!$A$10:$B$101,2,FALSE)</f>
        <v>467.13369699999998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141</v>
      </c>
      <c r="B44" s="13">
        <f>VLOOKUP(A44,'ÁREA DOS MUNICÍPIOS '!$A$10:$B$101,2,FALSE)</f>
        <v>467.13369699999998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141</v>
      </c>
      <c r="B45" s="13">
        <f>VLOOKUP(A45,'ÁREA DOS MUNICÍPIOS '!$A$10:$B$101,2,FALSE)</f>
        <v>467.13369699999998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141</v>
      </c>
      <c r="B46" s="13">
        <f>VLOOKUP(A46,'ÁREA DOS MUNICÍPIOS '!$A$10:$B$101,2,FALSE)</f>
        <v>467.13369699999998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141</v>
      </c>
      <c r="B47" s="13">
        <f>VLOOKUP(A47,'ÁREA DOS MUNICÍPIOS '!$A$10:$B$101,2,FALSE)</f>
        <v>467.13369699999998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141</v>
      </c>
      <c r="B48" s="13">
        <f>VLOOKUP(A48,'ÁREA DOS MUNICÍPIOS '!$A$10:$B$101,2,FALSE)</f>
        <v>467.13369699999998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141</v>
      </c>
      <c r="B49" s="13">
        <f>VLOOKUP(A49,'ÁREA DOS MUNICÍPIOS '!$A$10:$B$101,2,FALSE)</f>
        <v>467.13369699999998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141</v>
      </c>
      <c r="B50" s="13">
        <f>VLOOKUP(A50,'ÁREA DOS MUNICÍPIOS '!$A$10:$B$101,2,FALSE)</f>
        <v>467.13369699999998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141</v>
      </c>
      <c r="B51" s="13">
        <f>VLOOKUP(A51,'ÁREA DOS MUNICÍPIOS '!$A$10:$B$101,2,FALSE)</f>
        <v>467.13369699999998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141</v>
      </c>
      <c r="B52" s="13">
        <f>VLOOKUP(A52,'ÁREA DOS MUNICÍPIOS '!$A$10:$B$101,2,FALSE)</f>
        <v>467.13369699999998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141</v>
      </c>
      <c r="B53" s="13">
        <f>VLOOKUP(A53,'ÁREA DOS MUNICÍPIOS '!$A$10:$B$101,2,FALSE)</f>
        <v>467.13369699999998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141</v>
      </c>
      <c r="B54" s="13">
        <f>VLOOKUP(A54,'ÁREA DOS MUNICÍPIOS '!$A$10:$B$101,2,FALSE)</f>
        <v>467.13369699999998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141</v>
      </c>
      <c r="B55" s="13">
        <f>VLOOKUP(A55,'ÁREA DOS MUNICÍPIOS '!$A$10:$B$101,2,FALSE)</f>
        <v>467.13369699999998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141</v>
      </c>
      <c r="B56" s="13">
        <f>VLOOKUP(A56,'ÁREA DOS MUNICÍPIOS '!$A$10:$B$101,2,FALSE)</f>
        <v>467.13369699999998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141</v>
      </c>
      <c r="B57" s="13">
        <f>VLOOKUP(A57,'ÁREA DOS MUNICÍPIOS '!$A$10:$B$101,2,FALSE)</f>
        <v>467.13369699999998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141</v>
      </c>
      <c r="B58" s="13">
        <f>VLOOKUP(A58,'ÁREA DOS MUNICÍPIOS '!$A$10:$B$101,2,FALSE)</f>
        <v>467.13369699999998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141</v>
      </c>
      <c r="B59" s="13">
        <f>VLOOKUP(A59,'ÁREA DOS MUNICÍPIOS '!$A$10:$B$101,2,FALSE)</f>
        <v>467.13369699999998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141</v>
      </c>
      <c r="B60" s="13">
        <f>VLOOKUP(A60,'ÁREA DOS MUNICÍPIOS '!$A$10:$B$101,2,FALSE)</f>
        <v>467.13369699999998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141</v>
      </c>
      <c r="B61" s="13">
        <f>VLOOKUP(A61,'ÁREA DOS MUNICÍPIOS '!$A$10:$B$101,2,FALSE)</f>
        <v>467.13369699999998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141</v>
      </c>
      <c r="B62" s="13">
        <f>VLOOKUP(A62,'ÁREA DOS MUNICÍPIOS '!$A$10:$B$101,2,FALSE)</f>
        <v>467.13369699999998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141</v>
      </c>
      <c r="B63" s="13">
        <f>VLOOKUP(A63,'ÁREA DOS MUNICÍPIOS '!$A$10:$B$101,2,FALSE)</f>
        <v>467.13369699999998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141</v>
      </c>
      <c r="B64" s="13">
        <f>VLOOKUP(A64,'ÁREA DOS MUNICÍPIOS '!$A$10:$B$101,2,FALSE)</f>
        <v>467.13369699999998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141</v>
      </c>
      <c r="B65" s="13">
        <f>VLOOKUP(A65,'ÁREA DOS MUNICÍPIOS '!$A$10:$B$101,2,FALSE)</f>
        <v>467.13369699999998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141</v>
      </c>
      <c r="B66" s="13">
        <f>VLOOKUP(A66,'ÁREA DOS MUNICÍPIOS '!$A$10:$B$101,2,FALSE)</f>
        <v>467.13369699999998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141</v>
      </c>
      <c r="B67" s="13">
        <f>VLOOKUP(A67,'ÁREA DOS MUNICÍPIOS '!$A$10:$B$101,2,FALSE)</f>
        <v>467.13369699999998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141</v>
      </c>
      <c r="B68" s="13">
        <f>VLOOKUP(A68,'ÁREA DOS MUNICÍPIOS '!$A$10:$B$101,2,FALSE)</f>
        <v>467.13369699999998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141</v>
      </c>
      <c r="B69" s="13">
        <f>VLOOKUP(A69,'ÁREA DOS MUNICÍPIOS '!$A$10:$B$101,2,FALSE)</f>
        <v>467.13369699999998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141</v>
      </c>
      <c r="B70" s="13">
        <f>VLOOKUP(A70,'ÁREA DOS MUNICÍPIOS '!$A$10:$B$101,2,FALSE)</f>
        <v>467.13369699999998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141</v>
      </c>
      <c r="B71" s="13">
        <f>VLOOKUP(A71,'ÁREA DOS MUNICÍPIOS '!$A$10:$B$101,2,FALSE)</f>
        <v>467.13369699999998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141</v>
      </c>
      <c r="B72" s="13">
        <f>VLOOKUP(A72,'ÁREA DOS MUNICÍPIOS '!$A$10:$B$101,2,FALSE)</f>
        <v>467.13369699999998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141</v>
      </c>
      <c r="B73" s="13">
        <f>VLOOKUP(A73,'ÁREA DOS MUNICÍPIOS '!$A$10:$B$101,2,FALSE)</f>
        <v>467.13369699999998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141</v>
      </c>
      <c r="B74" s="13">
        <f>VLOOKUP(A74,'ÁREA DOS MUNICÍPIOS '!$A$10:$B$101,2,FALSE)</f>
        <v>467.13369699999998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141</v>
      </c>
      <c r="B75" s="13">
        <f>VLOOKUP(A75,'ÁREA DOS MUNICÍPIOS '!$A$10:$B$101,2,FALSE)</f>
        <v>467.13369699999998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141</v>
      </c>
      <c r="B76" s="13">
        <f>VLOOKUP(A76,'ÁREA DOS MUNICÍPIOS '!$A$10:$B$101,2,FALSE)</f>
        <v>467.13369699999998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141</v>
      </c>
      <c r="B77" s="13">
        <f>VLOOKUP(A77,'ÁREA DOS MUNICÍPIOS '!$A$10:$B$101,2,FALSE)</f>
        <v>467.13369699999998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141</v>
      </c>
      <c r="B78" s="13">
        <f>VLOOKUP(A78,'ÁREA DOS MUNICÍPIOS '!$A$10:$B$101,2,FALSE)</f>
        <v>467.13369699999998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141</v>
      </c>
      <c r="B79" s="13">
        <f>VLOOKUP(A79,'ÁREA DOS MUNICÍPIOS '!$A$10:$B$101,2,FALSE)</f>
        <v>467.13369699999998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141</v>
      </c>
      <c r="B80" s="13">
        <f>VLOOKUP(A80,'ÁREA DOS MUNICÍPIOS '!$A$10:$B$101,2,FALSE)</f>
        <v>467.13369699999998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141</v>
      </c>
      <c r="B81" s="13">
        <f>VLOOKUP(A81,'ÁREA DOS MUNICÍPIOS '!$A$10:$B$101,2,FALSE)</f>
        <v>467.13369699999998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141</v>
      </c>
      <c r="B82" s="13">
        <f>VLOOKUP(A82,'ÁREA DOS MUNICÍPIOS '!$A$10:$B$101,2,FALSE)</f>
        <v>467.13369699999998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141</v>
      </c>
      <c r="B83" s="13">
        <f>VLOOKUP(A83,'ÁREA DOS MUNICÍPIOS '!$A$10:$B$101,2,FALSE)</f>
        <v>467.13369699999998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141</v>
      </c>
      <c r="B84" s="13">
        <f>VLOOKUP(A84,'ÁREA DOS MUNICÍPIOS '!$A$10:$B$101,2,FALSE)</f>
        <v>467.13369699999998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141</v>
      </c>
      <c r="B85" s="13">
        <f>VLOOKUP(A85,'ÁREA DOS MUNICÍPIOS '!$A$10:$B$101,2,FALSE)</f>
        <v>467.13369699999998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141</v>
      </c>
      <c r="B86" s="13">
        <f>VLOOKUP(A86,'ÁREA DOS MUNICÍPIOS '!$A$10:$B$101,2,FALSE)</f>
        <v>467.13369699999998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141</v>
      </c>
      <c r="B87" s="13">
        <f>VLOOKUP(A87,'ÁREA DOS MUNICÍPIOS '!$A$10:$B$101,2,FALSE)</f>
        <v>467.13369699999998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141</v>
      </c>
      <c r="B88" s="13">
        <f>VLOOKUP(A88,'ÁREA DOS MUNICÍPIOS '!$A$10:$B$101,2,FALSE)</f>
        <v>467.13369699999998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141</v>
      </c>
      <c r="B89" s="13">
        <f>VLOOKUP(A89,'ÁREA DOS MUNICÍPIOS '!$A$10:$B$101,2,FALSE)</f>
        <v>467.13369699999998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141</v>
      </c>
      <c r="B90" s="13">
        <f>VLOOKUP(A90,'ÁREA DOS MUNICÍPIOS '!$A$10:$B$101,2,FALSE)</f>
        <v>467.13369699999998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141</v>
      </c>
      <c r="B91" s="13">
        <f>VLOOKUP(A91,'ÁREA DOS MUNICÍPIOS '!$A$10:$B$101,2,FALSE)</f>
        <v>467.13369699999998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141</v>
      </c>
      <c r="B92" s="13">
        <f>VLOOKUP(A92,'ÁREA DOS MUNICÍPIOS '!$A$10:$B$101,2,FALSE)</f>
        <v>467.13369699999998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141</v>
      </c>
      <c r="B93" s="13">
        <f>VLOOKUP(A93,'ÁREA DOS MUNICÍPIOS '!$A$10:$B$101,2,FALSE)</f>
        <v>467.13369699999998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141</v>
      </c>
      <c r="B94" s="13">
        <f>VLOOKUP(A94,'ÁREA DOS MUNICÍPIOS '!$A$10:$B$101,2,FALSE)</f>
        <v>467.13369699999998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141</v>
      </c>
      <c r="B95" s="13">
        <f>VLOOKUP(A95,'ÁREA DOS MUNICÍPIOS '!$A$10:$B$101,2,FALSE)</f>
        <v>467.13369699999998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141</v>
      </c>
      <c r="B96" s="13">
        <f>VLOOKUP(A96,'ÁREA DOS MUNICÍPIOS '!$A$10:$B$101,2,FALSE)</f>
        <v>467.13369699999998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141</v>
      </c>
      <c r="B97" s="13">
        <f>VLOOKUP(A97,'ÁREA DOS MUNICÍPIOS '!$A$10:$B$101,2,FALSE)</f>
        <v>467.13369699999998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141</v>
      </c>
      <c r="B98" s="13">
        <f>VLOOKUP(A98,'ÁREA DOS MUNICÍPIOS '!$A$10:$B$101,2,FALSE)</f>
        <v>467.13369699999998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141</v>
      </c>
      <c r="B99" s="13">
        <f>VLOOKUP(A99,'ÁREA DOS MUNICÍPIOS '!$A$10:$B$101,2,FALSE)</f>
        <v>467.13369699999998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141</v>
      </c>
      <c r="B100" s="13">
        <f>VLOOKUP(A100,'ÁREA DOS MUNICÍPIOS '!$A$10:$B$101,2,FALSE)</f>
        <v>467.13369699999998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4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0.73517949885892642</v>
      </c>
      <c r="I1" s="18" t="s">
        <v>3</v>
      </c>
      <c r="J1" s="17">
        <f>SUM(J4:J9090)</f>
        <v>7.0700932694274687E-2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142</v>
      </c>
      <c r="B4" s="13">
        <f>VLOOKUP(A4,'ÁREA DOS MUNICÍPIOS '!$A$10:$B$101,2,FALSE)</f>
        <v>139.381471</v>
      </c>
      <c r="C4" s="37" t="s">
        <v>847</v>
      </c>
      <c r="D4" s="74">
        <f>VLOOKUP($C4,'BASE DIBAPE'!$B$2:$H$800,2,FALSE)</f>
        <v>64.72</v>
      </c>
      <c r="E4" s="74">
        <f>VLOOKUP($C4,'BASE DIBAPE'!$B$2:$H$800,3,FALSE)</f>
        <v>4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3.7146974865834209E-2</v>
      </c>
      <c r="I4" s="76" t="str">
        <f>K4</f>
        <v>MUNICIPAL</v>
      </c>
      <c r="J4" s="77">
        <f>IF(I4="Municipal",IFERROR((D4/(B4*100))*E4*F4*G4,0),0)</f>
        <v>3.7146974865834209E-2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142</v>
      </c>
      <c r="B5" s="13">
        <f>VLOOKUP(A5,'ÁREA DOS MUNICÍPIOS '!$A$10:$B$101,2,FALSE)</f>
        <v>139.381471</v>
      </c>
      <c r="C5" s="37" t="s">
        <v>1454</v>
      </c>
      <c r="D5" s="74">
        <f>VLOOKUP($C5,'BASE DIBAPE'!$B$2:$H$800,2,FALSE)</f>
        <v>29.23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3.3553957828440485E-2</v>
      </c>
      <c r="I5" s="76" t="str">
        <f t="shared" ref="I5:I12" si="1">K5</f>
        <v>MUNICIPAL</v>
      </c>
      <c r="J5" s="77">
        <f t="shared" ref="J5:J68" si="2">IF(I5="Municipal",IFERROR((D5/(B5*100))*E5*F5*G5,0),0)</f>
        <v>3.3553957828440485E-2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142</v>
      </c>
      <c r="B6" s="13">
        <f>VLOOKUP(A6,'ÁREA DOS MUNICÍPIOS '!$A$10:$B$101,2,FALSE)</f>
        <v>139.381471</v>
      </c>
      <c r="C6" s="37" t="s">
        <v>1303</v>
      </c>
      <c r="D6" s="74">
        <f>VLOOKUP($C6,'BASE DIBAPE'!$B$2:$H$800,2,FALSE)</f>
        <v>46.46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5.3332770465595099E-2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142</v>
      </c>
      <c r="B7" s="13">
        <f>VLOOKUP(A7,'ÁREA DOS MUNICÍPIOS '!$A$10:$B$101,2,FALSE)</f>
        <v>139.381471</v>
      </c>
      <c r="C7" s="38" t="s">
        <v>1455</v>
      </c>
      <c r="D7" s="74">
        <f>VLOOKUP($C7,'BASE DIBAPE'!$B$2:$H$800,2,FALSE)</f>
        <v>7.08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8.1273356628586597E-3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142</v>
      </c>
      <c r="B8" s="13">
        <f>VLOOKUP(A8,'ÁREA DOS MUNICÍPIOS '!$A$10:$B$101,2,FALSE)</f>
        <v>139.381471</v>
      </c>
      <c r="C8" s="38" t="s">
        <v>1337</v>
      </c>
      <c r="D8" s="74">
        <f>VLOOKUP($C8,'BASE DIBAPE'!$B$2:$H$800,2,FALSE)</f>
        <v>23.18</v>
      </c>
      <c r="E8" s="74">
        <f>VLOOKUP($C8,'BASE DIBAPE'!$B$2:$H$800,3,FALSE)</f>
        <v>4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1.3304494397250262E-2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5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142</v>
      </c>
      <c r="B9" s="13">
        <f>VLOOKUP(A9,'ÁREA DOS MUNICÍPIOS '!$A$10:$B$101,2,FALSE)</f>
        <v>139.381471</v>
      </c>
      <c r="C9" s="39" t="s">
        <v>1309</v>
      </c>
      <c r="D9" s="74">
        <f>VLOOKUP($C9,'BASE DIBAPE'!$B$2:$H$800,2,FALSE)</f>
        <v>21.13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2.4255734824322524E-2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142</v>
      </c>
      <c r="B10" s="13">
        <f>VLOOKUP(A10,'ÁREA DOS MUNICÍPIOS '!$A$10:$B$101,2,FALSE)</f>
        <v>139.381471</v>
      </c>
      <c r="C10" s="38" t="s">
        <v>438</v>
      </c>
      <c r="D10" s="74">
        <f>VLOOKUP($C10,'BASE DIBAPE'!$B$2:$H$800,2,FALSE)</f>
        <v>3940.72</v>
      </c>
      <c r="E10" s="74">
        <f>VLOOKUP($C10,'BASE DIBAPE'!$B$2:$H$800,3,FALSE)</f>
        <v>1</v>
      </c>
      <c r="F10" s="74">
        <f>VLOOKUP($C10,'BASE DIBAPE'!$B$2:$H$800,4,FALSE)</f>
        <v>1</v>
      </c>
      <c r="G10" s="74">
        <f>VLOOKUP($C10,'BASE DIBAPE'!$B$2:$H$800,5,FALSE)</f>
        <v>2</v>
      </c>
      <c r="H10" s="75">
        <f t="shared" si="0"/>
        <v>0.56545823081462521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142</v>
      </c>
      <c r="B11" s="13">
        <f>VLOOKUP(A11,'ÁREA DOS MUNICÍPIOS '!$A$10:$B$101,2,FALSE)</f>
        <v>139.381471</v>
      </c>
      <c r="C11" s="38" t="s">
        <v>1456</v>
      </c>
      <c r="D11" s="74">
        <f>VLOOKUP($C11,'BASE DIBAPE'!$B$2:$H$800,2,FALSE)</f>
        <v>0</v>
      </c>
      <c r="E11" s="74">
        <f>VLOOKUP($C11,'BASE DIBAPE'!$B$2:$H$800,3,FALSE)</f>
        <v>4</v>
      </c>
      <c r="F11" s="74">
        <f>VLOOKUP($C11,'BASE DIBAPE'!$B$2:$H$800,4,FALSE)</f>
        <v>0</v>
      </c>
      <c r="G11" s="74">
        <f>VLOOKUP($C11,'BASE DIBAPE'!$B$2:$H$800,5,FALSE)</f>
        <v>1</v>
      </c>
      <c r="H11" s="75">
        <f t="shared" si="0"/>
        <v>0</v>
      </c>
      <c r="I11" s="76" t="str">
        <f t="shared" si="1"/>
        <v>MUNICIPAL</v>
      </c>
      <c r="J11" s="77">
        <f t="shared" si="2"/>
        <v>0</v>
      </c>
      <c r="K11" s="8" t="str">
        <f>VLOOKUP($C11,'BASE DIBAPE'!$B$2:$H$800,6,FALSE)</f>
        <v>MUNICIPAL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142</v>
      </c>
      <c r="B12" s="13">
        <f>VLOOKUP(A12,'ÁREA DOS MUNICÍPIOS '!$A$10:$B$101,2,FALSE)</f>
        <v>139.381471</v>
      </c>
      <c r="C12" s="38" t="s">
        <v>1211</v>
      </c>
      <c r="D12" s="74">
        <f>VLOOKUP($C12,'BASE DIBAPE'!$B$2:$H$800,2,FALSE)</f>
        <v>0</v>
      </c>
      <c r="E12" s="74">
        <f>VLOOKUP($C12,'BASE DIBAPE'!$B$2:$H$800,3,FALSE)</f>
        <v>4</v>
      </c>
      <c r="F12" s="74">
        <f>VLOOKUP($C12,'BASE DIBAPE'!$B$2:$H$800,4,FALSE)</f>
        <v>0</v>
      </c>
      <c r="G12" s="74">
        <f>VLOOKUP($C12,'BASE DIBAPE'!$B$2:$H$800,5,FALSE)</f>
        <v>0</v>
      </c>
      <c r="H12" s="75">
        <f t="shared" si="0"/>
        <v>0</v>
      </c>
      <c r="I12" s="76" t="str">
        <f t="shared" si="1"/>
        <v>FEDERAL</v>
      </c>
      <c r="J12" s="77">
        <f t="shared" si="2"/>
        <v>0</v>
      </c>
      <c r="K12" s="8" t="str">
        <f>VLOOKUP($C12,'BASE DIBAPE'!$B$2:$H$800,6,FALSE)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142</v>
      </c>
      <c r="B13" s="13">
        <f>VLOOKUP(A13,'ÁREA DOS MUNICÍPIOS '!$A$10:$B$101,2,FALSE)</f>
        <v>139.381471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142</v>
      </c>
      <c r="B14" s="13">
        <f>VLOOKUP(A14,'ÁREA DOS MUNICÍPIOS '!$A$10:$B$101,2,FALSE)</f>
        <v>139.381471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142</v>
      </c>
      <c r="B15" s="13">
        <f>VLOOKUP(A15,'ÁREA DOS MUNICÍPIOS '!$A$10:$B$101,2,FALSE)</f>
        <v>139.381471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142</v>
      </c>
      <c r="B16" s="13">
        <f>VLOOKUP(A16,'ÁREA DOS MUNICÍPIOS '!$A$10:$B$101,2,FALSE)</f>
        <v>139.381471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142</v>
      </c>
      <c r="B17" s="13">
        <f>VLOOKUP(A17,'ÁREA DOS MUNICÍPIOS '!$A$10:$B$101,2,FALSE)</f>
        <v>139.381471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142</v>
      </c>
      <c r="B18" s="13">
        <f>VLOOKUP(A18,'ÁREA DOS MUNICÍPIOS '!$A$10:$B$101,2,FALSE)</f>
        <v>139.381471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142</v>
      </c>
      <c r="B19" s="13">
        <f>VLOOKUP(A19,'ÁREA DOS MUNICÍPIOS '!$A$10:$B$101,2,FALSE)</f>
        <v>139.381471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142</v>
      </c>
      <c r="B20" s="13">
        <f>VLOOKUP(A20,'ÁREA DOS MUNICÍPIOS '!$A$10:$B$101,2,FALSE)</f>
        <v>139.381471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142</v>
      </c>
      <c r="B21" s="13">
        <f>VLOOKUP(A21,'ÁREA DOS MUNICÍPIOS '!$A$10:$B$101,2,FALSE)</f>
        <v>139.381471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142</v>
      </c>
      <c r="B22" s="13">
        <f>VLOOKUP(A22,'ÁREA DOS MUNICÍPIOS '!$A$10:$B$101,2,FALSE)</f>
        <v>139.381471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142</v>
      </c>
      <c r="B23" s="13">
        <f>VLOOKUP(A23,'ÁREA DOS MUNICÍPIOS '!$A$10:$B$101,2,FALSE)</f>
        <v>139.381471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142</v>
      </c>
      <c r="B24" s="13">
        <f>VLOOKUP(A24,'ÁREA DOS MUNICÍPIOS '!$A$10:$B$101,2,FALSE)</f>
        <v>139.381471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142</v>
      </c>
      <c r="B25" s="13">
        <f>VLOOKUP(A25,'ÁREA DOS MUNICÍPIOS '!$A$10:$B$101,2,FALSE)</f>
        <v>139.381471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142</v>
      </c>
      <c r="B26" s="13">
        <f>VLOOKUP(A26,'ÁREA DOS MUNICÍPIOS '!$A$10:$B$101,2,FALSE)</f>
        <v>139.381471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142</v>
      </c>
      <c r="B27" s="13">
        <f>VLOOKUP(A27,'ÁREA DOS MUNICÍPIOS '!$A$10:$B$101,2,FALSE)</f>
        <v>139.381471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142</v>
      </c>
      <c r="B28" s="13">
        <f>VLOOKUP(A28,'ÁREA DOS MUNICÍPIOS '!$A$10:$B$101,2,FALSE)</f>
        <v>139.381471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142</v>
      </c>
      <c r="B29" s="13">
        <f>VLOOKUP(A29,'ÁREA DOS MUNICÍPIOS '!$A$10:$B$101,2,FALSE)</f>
        <v>139.381471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142</v>
      </c>
      <c r="B30" s="13">
        <f>VLOOKUP(A30,'ÁREA DOS MUNICÍPIOS '!$A$10:$B$101,2,FALSE)</f>
        <v>139.381471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142</v>
      </c>
      <c r="B31" s="13">
        <f>VLOOKUP(A31,'ÁREA DOS MUNICÍPIOS '!$A$10:$B$101,2,FALSE)</f>
        <v>139.381471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142</v>
      </c>
      <c r="B32" s="13">
        <f>VLOOKUP(A32,'ÁREA DOS MUNICÍPIOS '!$A$10:$B$101,2,FALSE)</f>
        <v>139.381471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142</v>
      </c>
      <c r="B33" s="13">
        <f>VLOOKUP(A33,'ÁREA DOS MUNICÍPIOS '!$A$10:$B$101,2,FALSE)</f>
        <v>139.381471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142</v>
      </c>
      <c r="B34" s="13">
        <f>VLOOKUP(A34,'ÁREA DOS MUNICÍPIOS '!$A$10:$B$101,2,FALSE)</f>
        <v>139.381471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142</v>
      </c>
      <c r="B35" s="13">
        <f>VLOOKUP(A35,'ÁREA DOS MUNICÍPIOS '!$A$10:$B$101,2,FALSE)</f>
        <v>139.381471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142</v>
      </c>
      <c r="B36" s="13">
        <f>VLOOKUP(A36,'ÁREA DOS MUNICÍPIOS '!$A$10:$B$101,2,FALSE)</f>
        <v>139.381471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142</v>
      </c>
      <c r="B37" s="13">
        <f>VLOOKUP(A37,'ÁREA DOS MUNICÍPIOS '!$A$10:$B$101,2,FALSE)</f>
        <v>139.381471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142</v>
      </c>
      <c r="B38" s="13">
        <f>VLOOKUP(A38,'ÁREA DOS MUNICÍPIOS '!$A$10:$B$101,2,FALSE)</f>
        <v>139.381471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142</v>
      </c>
      <c r="B39" s="13">
        <f>VLOOKUP(A39,'ÁREA DOS MUNICÍPIOS '!$A$10:$B$101,2,FALSE)</f>
        <v>139.381471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142</v>
      </c>
      <c r="B40" s="13">
        <f>VLOOKUP(A40,'ÁREA DOS MUNICÍPIOS '!$A$10:$B$101,2,FALSE)</f>
        <v>139.381471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142</v>
      </c>
      <c r="B41" s="13">
        <f>VLOOKUP(A41,'ÁREA DOS MUNICÍPIOS '!$A$10:$B$101,2,FALSE)</f>
        <v>139.381471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142</v>
      </c>
      <c r="B42" s="13">
        <f>VLOOKUP(A42,'ÁREA DOS MUNICÍPIOS '!$A$10:$B$101,2,FALSE)</f>
        <v>139.381471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142</v>
      </c>
      <c r="B43" s="13">
        <f>VLOOKUP(A43,'ÁREA DOS MUNICÍPIOS '!$A$10:$B$101,2,FALSE)</f>
        <v>139.381471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142</v>
      </c>
      <c r="B44" s="13">
        <f>VLOOKUP(A44,'ÁREA DOS MUNICÍPIOS '!$A$10:$B$101,2,FALSE)</f>
        <v>139.381471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142</v>
      </c>
      <c r="B45" s="13">
        <f>VLOOKUP(A45,'ÁREA DOS MUNICÍPIOS '!$A$10:$B$101,2,FALSE)</f>
        <v>139.381471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142</v>
      </c>
      <c r="B46" s="13">
        <f>VLOOKUP(A46,'ÁREA DOS MUNICÍPIOS '!$A$10:$B$101,2,FALSE)</f>
        <v>139.381471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142</v>
      </c>
      <c r="B47" s="13">
        <f>VLOOKUP(A47,'ÁREA DOS MUNICÍPIOS '!$A$10:$B$101,2,FALSE)</f>
        <v>139.381471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142</v>
      </c>
      <c r="B48" s="13">
        <f>VLOOKUP(A48,'ÁREA DOS MUNICÍPIOS '!$A$10:$B$101,2,FALSE)</f>
        <v>139.381471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142</v>
      </c>
      <c r="B49" s="13">
        <f>VLOOKUP(A49,'ÁREA DOS MUNICÍPIOS '!$A$10:$B$101,2,FALSE)</f>
        <v>139.381471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142</v>
      </c>
      <c r="B50" s="13">
        <f>VLOOKUP(A50,'ÁREA DOS MUNICÍPIOS '!$A$10:$B$101,2,FALSE)</f>
        <v>139.381471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142</v>
      </c>
      <c r="B51" s="13">
        <f>VLOOKUP(A51,'ÁREA DOS MUNICÍPIOS '!$A$10:$B$101,2,FALSE)</f>
        <v>139.381471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142</v>
      </c>
      <c r="B52" s="13">
        <f>VLOOKUP(A52,'ÁREA DOS MUNICÍPIOS '!$A$10:$B$101,2,FALSE)</f>
        <v>139.381471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142</v>
      </c>
      <c r="B53" s="13">
        <f>VLOOKUP(A53,'ÁREA DOS MUNICÍPIOS '!$A$10:$B$101,2,FALSE)</f>
        <v>139.381471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142</v>
      </c>
      <c r="B54" s="13">
        <f>VLOOKUP(A54,'ÁREA DOS MUNICÍPIOS '!$A$10:$B$101,2,FALSE)</f>
        <v>139.381471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142</v>
      </c>
      <c r="B55" s="13">
        <f>VLOOKUP(A55,'ÁREA DOS MUNICÍPIOS '!$A$10:$B$101,2,FALSE)</f>
        <v>139.381471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142</v>
      </c>
      <c r="B56" s="13">
        <f>VLOOKUP(A56,'ÁREA DOS MUNICÍPIOS '!$A$10:$B$101,2,FALSE)</f>
        <v>139.381471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142</v>
      </c>
      <c r="B57" s="13">
        <f>VLOOKUP(A57,'ÁREA DOS MUNICÍPIOS '!$A$10:$B$101,2,FALSE)</f>
        <v>139.381471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142</v>
      </c>
      <c r="B58" s="13">
        <f>VLOOKUP(A58,'ÁREA DOS MUNICÍPIOS '!$A$10:$B$101,2,FALSE)</f>
        <v>139.381471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142</v>
      </c>
      <c r="B59" s="13">
        <f>VLOOKUP(A59,'ÁREA DOS MUNICÍPIOS '!$A$10:$B$101,2,FALSE)</f>
        <v>139.381471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142</v>
      </c>
      <c r="B60" s="13">
        <f>VLOOKUP(A60,'ÁREA DOS MUNICÍPIOS '!$A$10:$B$101,2,FALSE)</f>
        <v>139.381471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142</v>
      </c>
      <c r="B61" s="13">
        <f>VLOOKUP(A61,'ÁREA DOS MUNICÍPIOS '!$A$10:$B$101,2,FALSE)</f>
        <v>139.381471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142</v>
      </c>
      <c r="B62" s="13">
        <f>VLOOKUP(A62,'ÁREA DOS MUNICÍPIOS '!$A$10:$B$101,2,FALSE)</f>
        <v>139.381471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142</v>
      </c>
      <c r="B63" s="13">
        <f>VLOOKUP(A63,'ÁREA DOS MUNICÍPIOS '!$A$10:$B$101,2,FALSE)</f>
        <v>139.381471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142</v>
      </c>
      <c r="B64" s="13">
        <f>VLOOKUP(A64,'ÁREA DOS MUNICÍPIOS '!$A$10:$B$101,2,FALSE)</f>
        <v>139.381471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142</v>
      </c>
      <c r="B65" s="13">
        <f>VLOOKUP(A65,'ÁREA DOS MUNICÍPIOS '!$A$10:$B$101,2,FALSE)</f>
        <v>139.381471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142</v>
      </c>
      <c r="B66" s="13">
        <f>VLOOKUP(A66,'ÁREA DOS MUNICÍPIOS '!$A$10:$B$101,2,FALSE)</f>
        <v>139.381471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142</v>
      </c>
      <c r="B67" s="13">
        <f>VLOOKUP(A67,'ÁREA DOS MUNICÍPIOS '!$A$10:$B$101,2,FALSE)</f>
        <v>139.381471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142</v>
      </c>
      <c r="B68" s="13">
        <f>VLOOKUP(A68,'ÁREA DOS MUNICÍPIOS '!$A$10:$B$101,2,FALSE)</f>
        <v>139.381471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142</v>
      </c>
      <c r="B69" s="13">
        <f>VLOOKUP(A69,'ÁREA DOS MUNICÍPIOS '!$A$10:$B$101,2,FALSE)</f>
        <v>139.381471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142</v>
      </c>
      <c r="B70" s="13">
        <f>VLOOKUP(A70,'ÁREA DOS MUNICÍPIOS '!$A$10:$B$101,2,FALSE)</f>
        <v>139.381471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142</v>
      </c>
      <c r="B71" s="13">
        <f>VLOOKUP(A71,'ÁREA DOS MUNICÍPIOS '!$A$10:$B$101,2,FALSE)</f>
        <v>139.381471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142</v>
      </c>
      <c r="B72" s="13">
        <f>VLOOKUP(A72,'ÁREA DOS MUNICÍPIOS '!$A$10:$B$101,2,FALSE)</f>
        <v>139.381471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142</v>
      </c>
      <c r="B73" s="13">
        <f>VLOOKUP(A73,'ÁREA DOS MUNICÍPIOS '!$A$10:$B$101,2,FALSE)</f>
        <v>139.381471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142</v>
      </c>
      <c r="B74" s="13">
        <f>VLOOKUP(A74,'ÁREA DOS MUNICÍPIOS '!$A$10:$B$101,2,FALSE)</f>
        <v>139.381471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142</v>
      </c>
      <c r="B75" s="13">
        <f>VLOOKUP(A75,'ÁREA DOS MUNICÍPIOS '!$A$10:$B$101,2,FALSE)</f>
        <v>139.381471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142</v>
      </c>
      <c r="B76" s="13">
        <f>VLOOKUP(A76,'ÁREA DOS MUNICÍPIOS '!$A$10:$B$101,2,FALSE)</f>
        <v>139.381471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142</v>
      </c>
      <c r="B77" s="13">
        <f>VLOOKUP(A77,'ÁREA DOS MUNICÍPIOS '!$A$10:$B$101,2,FALSE)</f>
        <v>139.381471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142</v>
      </c>
      <c r="B78" s="13">
        <f>VLOOKUP(A78,'ÁREA DOS MUNICÍPIOS '!$A$10:$B$101,2,FALSE)</f>
        <v>139.381471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142</v>
      </c>
      <c r="B79" s="13">
        <f>VLOOKUP(A79,'ÁREA DOS MUNICÍPIOS '!$A$10:$B$101,2,FALSE)</f>
        <v>139.381471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142</v>
      </c>
      <c r="B80" s="13">
        <f>VLOOKUP(A80,'ÁREA DOS MUNICÍPIOS '!$A$10:$B$101,2,FALSE)</f>
        <v>139.381471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142</v>
      </c>
      <c r="B81" s="13">
        <f>VLOOKUP(A81,'ÁREA DOS MUNICÍPIOS '!$A$10:$B$101,2,FALSE)</f>
        <v>139.381471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142</v>
      </c>
      <c r="B82" s="13">
        <f>VLOOKUP(A82,'ÁREA DOS MUNICÍPIOS '!$A$10:$B$101,2,FALSE)</f>
        <v>139.381471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142</v>
      </c>
      <c r="B83" s="13">
        <f>VLOOKUP(A83,'ÁREA DOS MUNICÍPIOS '!$A$10:$B$101,2,FALSE)</f>
        <v>139.381471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142</v>
      </c>
      <c r="B84" s="13">
        <f>VLOOKUP(A84,'ÁREA DOS MUNICÍPIOS '!$A$10:$B$101,2,FALSE)</f>
        <v>139.381471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142</v>
      </c>
      <c r="B85" s="13">
        <f>VLOOKUP(A85,'ÁREA DOS MUNICÍPIOS '!$A$10:$B$101,2,FALSE)</f>
        <v>139.381471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142</v>
      </c>
      <c r="B86" s="13">
        <f>VLOOKUP(A86,'ÁREA DOS MUNICÍPIOS '!$A$10:$B$101,2,FALSE)</f>
        <v>139.381471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142</v>
      </c>
      <c r="B87" s="13">
        <f>VLOOKUP(A87,'ÁREA DOS MUNICÍPIOS '!$A$10:$B$101,2,FALSE)</f>
        <v>139.381471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142</v>
      </c>
      <c r="B88" s="13">
        <f>VLOOKUP(A88,'ÁREA DOS MUNICÍPIOS '!$A$10:$B$101,2,FALSE)</f>
        <v>139.381471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142</v>
      </c>
      <c r="B89" s="13">
        <f>VLOOKUP(A89,'ÁREA DOS MUNICÍPIOS '!$A$10:$B$101,2,FALSE)</f>
        <v>139.381471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142</v>
      </c>
      <c r="B90" s="13">
        <f>VLOOKUP(A90,'ÁREA DOS MUNICÍPIOS '!$A$10:$B$101,2,FALSE)</f>
        <v>139.381471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142</v>
      </c>
      <c r="B91" s="13">
        <f>VLOOKUP(A91,'ÁREA DOS MUNICÍPIOS '!$A$10:$B$101,2,FALSE)</f>
        <v>139.381471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142</v>
      </c>
      <c r="B92" s="13">
        <f>VLOOKUP(A92,'ÁREA DOS MUNICÍPIOS '!$A$10:$B$101,2,FALSE)</f>
        <v>139.381471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142</v>
      </c>
      <c r="B93" s="13">
        <f>VLOOKUP(A93,'ÁREA DOS MUNICÍPIOS '!$A$10:$B$101,2,FALSE)</f>
        <v>139.381471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142</v>
      </c>
      <c r="B94" s="13">
        <f>VLOOKUP(A94,'ÁREA DOS MUNICÍPIOS '!$A$10:$B$101,2,FALSE)</f>
        <v>139.381471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142</v>
      </c>
      <c r="B95" s="13">
        <f>VLOOKUP(A95,'ÁREA DOS MUNICÍPIOS '!$A$10:$B$101,2,FALSE)</f>
        <v>139.381471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142</v>
      </c>
      <c r="B96" s="13">
        <f>VLOOKUP(A96,'ÁREA DOS MUNICÍPIOS '!$A$10:$B$101,2,FALSE)</f>
        <v>139.381471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142</v>
      </c>
      <c r="B97" s="13">
        <f>VLOOKUP(A97,'ÁREA DOS MUNICÍPIOS '!$A$10:$B$101,2,FALSE)</f>
        <v>139.381471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142</v>
      </c>
      <c r="B98" s="13">
        <f>VLOOKUP(A98,'ÁREA DOS MUNICÍPIOS '!$A$10:$B$101,2,FALSE)</f>
        <v>139.381471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142</v>
      </c>
      <c r="B99" s="13">
        <f>VLOOKUP(A99,'ÁREA DOS MUNICÍPIOS '!$A$10:$B$101,2,FALSE)</f>
        <v>139.381471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142</v>
      </c>
      <c r="B100" s="13">
        <f>VLOOKUP(A100,'ÁREA DOS MUNICÍPIOS '!$A$10:$B$101,2,FALSE)</f>
        <v>139.381471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999"/>
  <sheetViews>
    <sheetView tabSelected="1" workbookViewId="0">
      <selection activeCell="A7" sqref="A7:A8"/>
    </sheetView>
  </sheetViews>
  <sheetFormatPr defaultColWidth="14.42578125" defaultRowHeight="15" customHeight="1" x14ac:dyDescent="0.2"/>
  <cols>
    <col min="1" max="1" width="29.7109375" customWidth="1"/>
    <col min="2" max="2" width="15.140625" customWidth="1"/>
    <col min="3" max="3" width="17.140625" customWidth="1"/>
    <col min="4" max="4" width="9.140625" customWidth="1"/>
    <col min="5" max="5" width="26.42578125" customWidth="1"/>
    <col min="6" max="7" width="12" customWidth="1"/>
    <col min="8" max="8" width="11" customWidth="1"/>
    <col min="9" max="11" width="8" customWidth="1"/>
    <col min="12" max="12" width="16.85546875" customWidth="1"/>
    <col min="13" max="13" width="19" customWidth="1"/>
    <col min="14" max="14" width="28.140625" customWidth="1"/>
  </cols>
  <sheetData>
    <row r="1" spans="1:13" ht="12.75" customHeight="1" x14ac:dyDescent="0.2">
      <c r="A1" s="1"/>
      <c r="B1" s="1"/>
      <c r="C1" s="1"/>
      <c r="D1" s="1"/>
    </row>
    <row r="2" spans="1:13" ht="12.75" customHeight="1" x14ac:dyDescent="0.2">
      <c r="A2" s="1"/>
      <c r="B2" s="1"/>
      <c r="C2" s="1"/>
      <c r="D2" s="1"/>
    </row>
    <row r="3" spans="1:13" ht="12.75" customHeight="1" x14ac:dyDescent="0.2">
      <c r="A3" s="1"/>
      <c r="B3" s="1"/>
      <c r="C3" s="1"/>
      <c r="D3" s="1"/>
    </row>
    <row r="4" spans="1:13" ht="12.75" customHeight="1" x14ac:dyDescent="0.2">
      <c r="A4" s="1"/>
      <c r="B4" s="1"/>
      <c r="C4" s="1"/>
      <c r="D4" s="1"/>
    </row>
    <row r="5" spans="1:13" ht="12.75" customHeight="1" x14ac:dyDescent="0.2">
      <c r="A5" s="57" t="s">
        <v>1531</v>
      </c>
      <c r="B5" s="2"/>
      <c r="C5" s="2"/>
      <c r="D5" s="1"/>
    </row>
    <row r="6" spans="1:13" ht="12.75" customHeight="1" x14ac:dyDescent="0.2">
      <c r="A6" s="2"/>
      <c r="B6" s="2"/>
      <c r="C6" s="2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2.75" customHeight="1" x14ac:dyDescent="0.2">
      <c r="A7" s="88" t="s">
        <v>0</v>
      </c>
      <c r="B7" s="90" t="s">
        <v>1</v>
      </c>
      <c r="C7" s="90" t="s">
        <v>3</v>
      </c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6.5" customHeight="1" x14ac:dyDescent="0.2">
      <c r="A8" s="91"/>
      <c r="B8" s="91"/>
      <c r="C8" s="9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ht="12.75" customHeight="1" x14ac:dyDescent="0.2">
      <c r="A9" s="73" t="s">
        <v>117</v>
      </c>
      <c r="B9" s="36">
        <f>SUM(B10:B101)</f>
        <v>472.33053114636357</v>
      </c>
      <c r="C9" s="36">
        <f>SUM(C10:C101)</f>
        <v>82.035877538442108</v>
      </c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ht="12.95" customHeight="1" x14ac:dyDescent="0.2">
      <c r="A10" s="71" t="s">
        <v>6</v>
      </c>
      <c r="B10" s="70">
        <f>'ANGRA DOS REIS'!H1</f>
        <v>28.154090794194584</v>
      </c>
      <c r="C10" s="4">
        <f>'ANGRA DOS REIS'!J1</f>
        <v>0.26960248560342776</v>
      </c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ht="12.95" customHeight="1" x14ac:dyDescent="0.2">
      <c r="A11" s="71" t="s">
        <v>8</v>
      </c>
      <c r="B11" s="70">
        <f>APERIBÉ!H1</f>
        <v>0.65287350855674064</v>
      </c>
      <c r="C11" s="4">
        <f>APERIBÉ!J1</f>
        <v>0.65287350855674064</v>
      </c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12.95" customHeight="1" x14ac:dyDescent="0.2">
      <c r="A12" s="71" t="s">
        <v>10</v>
      </c>
      <c r="B12" s="70">
        <f>ARARUAMA!H1</f>
        <v>3.0095922797734653</v>
      </c>
      <c r="C12" s="4">
        <f>ARARUAMA!J1</f>
        <v>2.1945283045200395E-2</v>
      </c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2.95" customHeight="1" x14ac:dyDescent="0.2">
      <c r="A13" s="71" t="s">
        <v>14</v>
      </c>
      <c r="B13" s="70">
        <f>AREAL!H1</f>
        <v>2.3232066929590331</v>
      </c>
      <c r="C13" s="4">
        <f>AREAL!J1</f>
        <v>2.3232066929590331</v>
      </c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ht="12.95" customHeight="1" x14ac:dyDescent="0.2">
      <c r="A14" s="71" t="s">
        <v>17</v>
      </c>
      <c r="B14" s="70">
        <f>'ARMAÇÃO DOS BÚZIOS'!H1</f>
        <v>8.6089165767198708</v>
      </c>
      <c r="C14" s="4">
        <f>'ARMAÇÃO DOS BÚZIOS'!J1</f>
        <v>2.1513829499875139</v>
      </c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12.95" customHeight="1" x14ac:dyDescent="0.2">
      <c r="A15" s="71" t="s">
        <v>21</v>
      </c>
      <c r="B15" s="70">
        <f>'ARRAIAL DO CABO'!H1</f>
        <v>7.0877021114907857</v>
      </c>
      <c r="C15" s="4">
        <f>'ARRAIAL DO CABO'!J1</f>
        <v>4.6685652367329994E-2</v>
      </c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2.95" customHeight="1" x14ac:dyDescent="0.2">
      <c r="A16" s="71" t="s">
        <v>23</v>
      </c>
      <c r="B16" s="70">
        <f>'BARRA DO PIRAÍ'!H1</f>
        <v>0.88947717962748485</v>
      </c>
      <c r="C16" s="4">
        <f>'BARRA DO PIRAÍ'!J1</f>
        <v>0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12.95" customHeight="1" x14ac:dyDescent="0.2">
      <c r="A17" s="71" t="s">
        <v>25</v>
      </c>
      <c r="B17" s="70">
        <f>'BARRA MANSA'!H1</f>
        <v>0.48030468919198654</v>
      </c>
      <c r="C17" s="4">
        <f>'BARRA MANSA'!J1</f>
        <v>0.21501675111089313</v>
      </c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12.95" customHeight="1" x14ac:dyDescent="0.2">
      <c r="A18" s="71" t="s">
        <v>27</v>
      </c>
      <c r="B18" s="70">
        <f>'BELFORD ROXO'!H1</f>
        <v>2.2974446646780633</v>
      </c>
      <c r="C18" s="4">
        <f>'BELFORD ROXO'!J1</f>
        <v>0.51261517833528003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2.95" customHeight="1" x14ac:dyDescent="0.2">
      <c r="A19" s="71" t="s">
        <v>29</v>
      </c>
      <c r="B19" s="70">
        <f>'BOM JARDIM'!H1</f>
        <v>1.1198399633957608E-2</v>
      </c>
      <c r="C19" s="4">
        <f>'BOM JARDIM'!J1</f>
        <v>0</v>
      </c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2.95" customHeight="1" x14ac:dyDescent="0.2">
      <c r="A20" s="71" t="s">
        <v>31</v>
      </c>
      <c r="B20" s="70">
        <f>'BOM JESUS DO ITABAPOANA'!H1</f>
        <v>1.6756886084834305E-2</v>
      </c>
      <c r="C20" s="4">
        <f>'BOM JESUS DO ITABAPOANA'!J1</f>
        <v>1.6756886084834305E-2</v>
      </c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2.95" customHeight="1" x14ac:dyDescent="0.2">
      <c r="A21" s="71" t="s">
        <v>33</v>
      </c>
      <c r="B21" s="70">
        <f>'CABO FRIO'!H1</f>
        <v>3.4606587601950221</v>
      </c>
      <c r="C21" s="4">
        <f>'CABO FRIO'!J1</f>
        <v>0.14549781715798082</v>
      </c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2.95" customHeight="1" x14ac:dyDescent="0.2">
      <c r="A22" s="71" t="s">
        <v>35</v>
      </c>
      <c r="B22" s="70">
        <f>'CACHOEIRAS DE MACACU'!H1</f>
        <v>22.426590399100771</v>
      </c>
      <c r="C22" s="4">
        <f>'CACHOEIRAS DE MACACU'!J1</f>
        <v>1.0718658134786376</v>
      </c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2.95" customHeight="1" x14ac:dyDescent="0.2">
      <c r="A23" s="71" t="s">
        <v>37</v>
      </c>
      <c r="B23" s="70">
        <f>CAMBUCI!H1</f>
        <v>1.9064718909172964</v>
      </c>
      <c r="C23" s="4">
        <f>CAMBUCI!J1</f>
        <v>1.9064718909172964</v>
      </c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2.95" customHeight="1" x14ac:dyDescent="0.2">
      <c r="A24" s="71" t="s">
        <v>39</v>
      </c>
      <c r="B24" s="70">
        <f>'CAMPOS DOS GOYTACAZES'!H1</f>
        <v>1.2322011619805389</v>
      </c>
      <c r="C24" s="4">
        <f>'CAMPOS DOS GOYTACAZES'!J1</f>
        <v>3.5861959052772403E-2</v>
      </c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2.95" customHeight="1" x14ac:dyDescent="0.2">
      <c r="A25" s="71" t="s">
        <v>41</v>
      </c>
      <c r="B25" s="70">
        <f>CANTAGALO!H1</f>
        <v>1.4398049484996154E-2</v>
      </c>
      <c r="C25" s="4">
        <f>CANTAGALO!J1</f>
        <v>1.4398049484996154E-2</v>
      </c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2.95" customHeight="1" x14ac:dyDescent="0.2">
      <c r="A26" s="71" t="s">
        <v>43</v>
      </c>
      <c r="B26" s="70">
        <f>CARAPEBUS!H1</f>
        <v>11.939824029717444</v>
      </c>
      <c r="C26" s="4">
        <f>CARAPEBUS!J1</f>
        <v>0.65579740535376507</v>
      </c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2.95" customHeight="1" x14ac:dyDescent="0.2">
      <c r="A27" s="71" t="s">
        <v>45</v>
      </c>
      <c r="B27" s="70">
        <f>'CARDOSO MOREIRA'!H1</f>
        <v>0.60334459668324703</v>
      </c>
      <c r="C27" s="4">
        <f>'CARDOSO MOREIRA'!J1</f>
        <v>0.60334459668324703</v>
      </c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2.95" customHeight="1" x14ac:dyDescent="0.2">
      <c r="A28" s="71" t="s">
        <v>47</v>
      </c>
      <c r="B28" s="70">
        <f>CARMO!H1</f>
        <v>0</v>
      </c>
      <c r="C28" s="4">
        <f>CARMO!J1</f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2.95" customHeight="1" x14ac:dyDescent="0.2">
      <c r="A29" s="71" t="s">
        <v>49</v>
      </c>
      <c r="B29" s="70">
        <f>'CASIMIRO DE ABREU'!H1</f>
        <v>19.885183302134735</v>
      </c>
      <c r="C29" s="4">
        <f>'CASIMIRO DE ABREU'!J1</f>
        <v>6.4020294887868506E-2</v>
      </c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2.95" customHeight="1" x14ac:dyDescent="0.2">
      <c r="A30" s="71" t="s">
        <v>51</v>
      </c>
      <c r="B30" s="70">
        <f>'COMENDADOR LEVY GASPARIAN'!H1</f>
        <v>1.3308320553179092</v>
      </c>
      <c r="C30" s="4">
        <f>'COMENDADOR LEVY GASPARIAN'!J1</f>
        <v>1.3308320553179092</v>
      </c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2.95" customHeight="1" x14ac:dyDescent="0.2">
      <c r="A31" s="71" t="s">
        <v>53</v>
      </c>
      <c r="B31" s="70">
        <f>'CONCEIÇÃO DE MACABU'!H1</f>
        <v>2.9856853300872723</v>
      </c>
      <c r="C31" s="4">
        <f>'CONCEIÇÃO DE MACABU'!J1</f>
        <v>2.5082095755166711</v>
      </c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2.95" customHeight="1" x14ac:dyDescent="0.2">
      <c r="A32" s="71" t="s">
        <v>55</v>
      </c>
      <c r="B32" s="70">
        <f>CORDEIRO!H1</f>
        <v>0</v>
      </c>
      <c r="C32" s="4">
        <f>CORDEIRO!J1</f>
        <v>0</v>
      </c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6" ht="12.95" customHeight="1" x14ac:dyDescent="0.2">
      <c r="A33" s="71" t="s">
        <v>57</v>
      </c>
      <c r="B33" s="70">
        <f>'DUAS BARRAS'!H1</f>
        <v>0.20910969245639136</v>
      </c>
      <c r="C33" s="4">
        <f>'DUAS BARRAS'!J1</f>
        <v>0.17821341366948895</v>
      </c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6" ht="12.95" customHeight="1" x14ac:dyDescent="0.2">
      <c r="A34" s="71" t="s">
        <v>59</v>
      </c>
      <c r="B34" s="70">
        <f>'DUQUE DE CAXIAS'!H1</f>
        <v>22.288310320717454</v>
      </c>
      <c r="C34" s="4">
        <f>'DUQUE DE CAXIAS'!J1</f>
        <v>0.23093688315103506</v>
      </c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6" ht="12.95" customHeight="1" x14ac:dyDescent="0.2">
      <c r="A35" s="71" t="s">
        <v>61</v>
      </c>
      <c r="B35" s="70">
        <f>'ENGENHEIRO PAULO DE FRONTIN'!H1</f>
        <v>0.73517949885892642</v>
      </c>
      <c r="C35" s="4">
        <f>'ENGENHEIRO PAULO DE FRONTIN'!J1</f>
        <v>7.0700932694274687E-2</v>
      </c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6" ht="12.95" customHeight="1" x14ac:dyDescent="0.2">
      <c r="A36" s="71" t="s">
        <v>63</v>
      </c>
      <c r="B36" s="70">
        <f>GUAPIMIRIM!H1</f>
        <v>18.017890197070287</v>
      </c>
      <c r="C36" s="4">
        <f>GUAPIMIRIM!J1</f>
        <v>0.334196242679629</v>
      </c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6" ht="12.95" customHeight="1" x14ac:dyDescent="0.2">
      <c r="A37" s="71" t="s">
        <v>65</v>
      </c>
      <c r="B37" s="70">
        <f>'IGUABA GRANDE'!H1</f>
        <v>1.1986980240335923</v>
      </c>
      <c r="C37" s="4">
        <f>'IGUABA GRANDE'!J1</f>
        <v>9.2440810788266548E-2</v>
      </c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6" ht="12.95" customHeight="1" x14ac:dyDescent="0.2">
      <c r="A38" s="71" t="s">
        <v>67</v>
      </c>
      <c r="B38" s="70">
        <f>ITABORAI!H1</f>
        <v>2.0265564714984388</v>
      </c>
      <c r="C38" s="4">
        <f>ITABORAI!J1</f>
        <v>2.3361353812801688E-2</v>
      </c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6" ht="12.95" customHeight="1" x14ac:dyDescent="0.2">
      <c r="A39" s="71" t="s">
        <v>69</v>
      </c>
      <c r="B39" s="70">
        <f>ITAGUAI!H1</f>
        <v>1.5914614366509436</v>
      </c>
      <c r="C39" s="4">
        <f>ITAGUAI!J1</f>
        <v>1.0023632282328778</v>
      </c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6" ht="12.95" customHeight="1" x14ac:dyDescent="0.2">
      <c r="A40" s="71" t="s">
        <v>71</v>
      </c>
      <c r="B40" s="70">
        <f>ITALVA!H1</f>
        <v>0</v>
      </c>
      <c r="C40" s="4">
        <f>ITALVA!J1</f>
        <v>0</v>
      </c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6" ht="12.95" customHeight="1" x14ac:dyDescent="0.2">
      <c r="A41" s="71" t="s">
        <v>73</v>
      </c>
      <c r="B41" s="70">
        <f>ITAOCARA!H1</f>
        <v>0</v>
      </c>
      <c r="C41" s="4">
        <f>ITAOCARA!J1</f>
        <v>0</v>
      </c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6" ht="12.95" customHeight="1" x14ac:dyDescent="0.2">
      <c r="A42" s="71" t="s">
        <v>75</v>
      </c>
      <c r="B42" s="70">
        <f>ITAPERUNA!H1</f>
        <v>0.27389981152866777</v>
      </c>
      <c r="C42" s="4">
        <f>ITAPERUNA!J1</f>
        <v>0.27389981152866777</v>
      </c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6" ht="12.95" customHeight="1" x14ac:dyDescent="0.2">
      <c r="A43" s="71" t="s">
        <v>77</v>
      </c>
      <c r="B43" s="70">
        <f>ITATIAIA!H1</f>
        <v>24.210041049585531</v>
      </c>
      <c r="C43" s="4">
        <f>ITATIAIA!J1</f>
        <v>0</v>
      </c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6" ht="12.95" customHeight="1" x14ac:dyDescent="0.2">
      <c r="A44" s="71" t="s">
        <v>79</v>
      </c>
      <c r="B44" s="70">
        <f>JAPERI!H1</f>
        <v>0.98434530777569629</v>
      </c>
      <c r="C44" s="4">
        <f>JAPERI!J1</f>
        <v>0.51180030490929029</v>
      </c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6" ht="12.95" customHeight="1" x14ac:dyDescent="0.2">
      <c r="A45" s="71" t="s">
        <v>81</v>
      </c>
      <c r="B45" s="70">
        <f>'LAJE DO MURIAE'!H1</f>
        <v>0.66401607996515022</v>
      </c>
      <c r="C45" s="4">
        <f>'LAJE DO MURIAE'!J1</f>
        <v>0.66401607996515022</v>
      </c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6" ht="12.95" customHeight="1" x14ac:dyDescent="0.2">
      <c r="A46" s="71" t="s">
        <v>83</v>
      </c>
      <c r="B46" s="70">
        <f>MACAE!H1</f>
        <v>1.7935653795976616</v>
      </c>
      <c r="C46" s="4">
        <f>MACAE!J1</f>
        <v>1.0802511206711685</v>
      </c>
      <c r="D46" s="1"/>
      <c r="E46" s="1"/>
      <c r="F46" s="1"/>
      <c r="G46" s="1"/>
      <c r="H46" s="1"/>
      <c r="I46" s="1"/>
      <c r="J46" s="1"/>
      <c r="K46" s="1"/>
      <c r="L46" s="1"/>
      <c r="M46" s="1"/>
      <c r="P46" s="6"/>
    </row>
    <row r="47" spans="1:16" ht="12.95" customHeight="1" x14ac:dyDescent="0.2">
      <c r="A47" s="71" t="s">
        <v>86</v>
      </c>
      <c r="B47" s="70">
        <f>MACUCO!H1</f>
        <v>2.3924534672785081</v>
      </c>
      <c r="C47" s="4">
        <f>MACUCO!J1</f>
        <v>2.3924534672785081</v>
      </c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6" ht="12.95" customHeight="1" x14ac:dyDescent="0.2">
      <c r="A48" s="71" t="s">
        <v>88</v>
      </c>
      <c r="B48" s="70">
        <f>MAGE!H1</f>
        <v>15.202842045526126</v>
      </c>
      <c r="C48" s="4">
        <f>MAGE!J1</f>
        <v>1.9302427103986379</v>
      </c>
      <c r="D48" s="1"/>
      <c r="E48" s="1"/>
      <c r="F48" s="1"/>
      <c r="G48" s="1"/>
      <c r="H48" s="1"/>
      <c r="I48" s="1"/>
      <c r="J48" s="1"/>
      <c r="K48" s="1"/>
      <c r="L48" s="1"/>
      <c r="M48" s="1"/>
      <c r="P48" s="6"/>
    </row>
    <row r="49" spans="1:16" ht="12.95" customHeight="1" x14ac:dyDescent="0.2">
      <c r="A49" s="71" t="s">
        <v>90</v>
      </c>
      <c r="B49" s="70">
        <f>MANGARATIBA!H1</f>
        <v>16.189589428001248</v>
      </c>
      <c r="C49" s="4">
        <f>MANGARATIBA!J1</f>
        <v>0.30604058582936389</v>
      </c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6" ht="12.95" customHeight="1" x14ac:dyDescent="0.2">
      <c r="A50" s="71" t="s">
        <v>92</v>
      </c>
      <c r="B50" s="70">
        <f>MARICA!H1</f>
        <v>8.0797640313427355</v>
      </c>
      <c r="C50" s="4">
        <f>MARICA!J1</f>
        <v>6.1295955014664507</v>
      </c>
      <c r="D50" s="1"/>
      <c r="E50" s="1"/>
      <c r="F50" s="1"/>
      <c r="G50" s="1"/>
      <c r="H50" s="1"/>
      <c r="I50" s="1"/>
      <c r="J50" s="1"/>
      <c r="K50" s="1"/>
      <c r="L50" s="1"/>
      <c r="M50" s="1"/>
      <c r="P50" s="6"/>
    </row>
    <row r="51" spans="1:16" ht="12.95" customHeight="1" x14ac:dyDescent="0.2">
      <c r="A51" s="71" t="s">
        <v>94</v>
      </c>
      <c r="B51" s="70">
        <f>MENDES!H1</f>
        <v>6.5789731845358967E-2</v>
      </c>
      <c r="C51" s="4">
        <f>MENDES!J1</f>
        <v>1.5528324051277631E-2</v>
      </c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1:16" ht="12.95" customHeight="1" x14ac:dyDescent="0.2">
      <c r="A52" s="71" t="s">
        <v>96</v>
      </c>
      <c r="B52" s="70">
        <f>MESQUITA!H1</f>
        <v>15.655131725377979</v>
      </c>
      <c r="C52" s="4">
        <f>MESQUITA!J1</f>
        <v>15.28779221890521</v>
      </c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1:16" ht="12.95" customHeight="1" x14ac:dyDescent="0.2">
      <c r="A53" s="71" t="s">
        <v>98</v>
      </c>
      <c r="B53" s="70">
        <f>'MIGUEL PEREIRA'!H1</f>
        <v>3.7973895141891743</v>
      </c>
      <c r="C53" s="4">
        <f>'MIGUEL PEREIRA'!J1</f>
        <v>0.66387879067038436</v>
      </c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1:16" ht="12.95" customHeight="1" x14ac:dyDescent="0.2">
      <c r="A54" s="71" t="s">
        <v>99</v>
      </c>
      <c r="B54" s="70">
        <f>MIRACEMA!H1</f>
        <v>1.4892953080573634</v>
      </c>
      <c r="C54" s="4">
        <f>MIRACEMA!J1</f>
        <v>1.4829143861490173</v>
      </c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6" ht="12.95" customHeight="1" x14ac:dyDescent="0.2">
      <c r="A55" s="71" t="s">
        <v>101</v>
      </c>
      <c r="B55" s="70">
        <f>NATIVIDADE!H1</f>
        <v>0.6606321303766185</v>
      </c>
      <c r="C55" s="4">
        <f>NATIVIDADE!J1</f>
        <v>0.6606321303766185</v>
      </c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6" ht="12.95" customHeight="1" x14ac:dyDescent="0.2">
      <c r="A56" s="71" t="s">
        <v>15</v>
      </c>
      <c r="B56" s="70">
        <f>NILOPOLIS!H1</f>
        <v>2.5461637285484255</v>
      </c>
      <c r="C56" s="4">
        <f>NILOPOLIS!J1</f>
        <v>2.5461637285484255</v>
      </c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6" ht="12.95" customHeight="1" x14ac:dyDescent="0.2">
      <c r="A57" s="71" t="s">
        <v>16</v>
      </c>
      <c r="B57" s="70">
        <f>NITEROI!H1</f>
        <v>17.654607044253037</v>
      </c>
      <c r="C57" s="4">
        <f>NITEROI!J1</f>
        <v>5.6620356150749558</v>
      </c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6" ht="12.95" customHeight="1" x14ac:dyDescent="0.2">
      <c r="A58" s="71" t="s">
        <v>18</v>
      </c>
      <c r="B58" s="70">
        <f>'NOVA FRIBURGO'!H1</f>
        <v>13.406834081455569</v>
      </c>
      <c r="C58" s="4">
        <f>'NOVA FRIBURGO'!J1</f>
        <v>0.28407633525164155</v>
      </c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6" ht="12.95" customHeight="1" x14ac:dyDescent="0.2">
      <c r="A59" s="72" t="s">
        <v>19</v>
      </c>
      <c r="B59" s="70">
        <f>'NOVA IGUAÇU'!H1</f>
        <v>25.224797148406005</v>
      </c>
      <c r="C59" s="4">
        <f>'NOVA IGUAÇU'!J1</f>
        <v>2.1228200300766407</v>
      </c>
      <c r="D59" s="1"/>
      <c r="E59" s="1"/>
      <c r="F59" s="1"/>
      <c r="G59" s="1"/>
      <c r="H59" s="1"/>
      <c r="I59" s="1"/>
      <c r="J59" s="1"/>
      <c r="K59" s="1"/>
      <c r="L59" s="1"/>
      <c r="M59" s="1"/>
      <c r="P59" s="6"/>
    </row>
    <row r="60" spans="1:16" ht="12.95" customHeight="1" x14ac:dyDescent="0.2">
      <c r="A60" s="72" t="s">
        <v>20</v>
      </c>
      <c r="B60" s="70">
        <f>PARACAMBI!H1</f>
        <v>3.4232853656590705</v>
      </c>
      <c r="C60" s="4">
        <f>PARACAMBI!J1</f>
        <v>1.5254109841703081</v>
      </c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6" ht="12.95" customHeight="1" x14ac:dyDescent="0.2">
      <c r="A61" s="72" t="s">
        <v>22</v>
      </c>
      <c r="B61" s="70">
        <f>'PARAIBA DO SUL'!H1</f>
        <v>2.2477533807887862</v>
      </c>
      <c r="C61" s="4">
        <f>'PARAIBA DO SUL'!J1</f>
        <v>2.1159172642879449</v>
      </c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6" ht="12.95" customHeight="1" x14ac:dyDescent="0.2">
      <c r="A62" s="72" t="s">
        <v>24</v>
      </c>
      <c r="B62" s="70">
        <f>PARATI!H1</f>
        <v>35.600739450017144</v>
      </c>
      <c r="C62" s="4">
        <f>PARATI!J1</f>
        <v>8.8038016479226268E-4</v>
      </c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6" ht="12.95" customHeight="1" x14ac:dyDescent="0.2">
      <c r="A63" s="72" t="s">
        <v>26</v>
      </c>
      <c r="B63" s="70">
        <f>'PATY DO ALFERES'!H1</f>
        <v>0.7559335100346235</v>
      </c>
      <c r="C63" s="4">
        <f>'PATY DO ALFERES'!J1</f>
        <v>0.7559335100346235</v>
      </c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6" ht="12.95" customHeight="1" x14ac:dyDescent="0.2">
      <c r="A64" s="72" t="s">
        <v>28</v>
      </c>
      <c r="B64" s="70">
        <f>PETROPOLIS!H1</f>
        <v>12.763600617161014</v>
      </c>
      <c r="C64" s="4">
        <f>PETROPOLIS!J1</f>
        <v>9.4121742858399929E-2</v>
      </c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6" ht="12.95" customHeight="1" x14ac:dyDescent="0.2">
      <c r="A65" s="72" t="s">
        <v>30</v>
      </c>
      <c r="B65" s="70">
        <f>PINHEIRAL!H1</f>
        <v>0.12759303278725892</v>
      </c>
      <c r="C65" s="4">
        <f>PINHEIRAL!J1</f>
        <v>0</v>
      </c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1:16" ht="12.95" customHeight="1" x14ac:dyDescent="0.2">
      <c r="A66" s="72" t="s">
        <v>32</v>
      </c>
      <c r="B66" s="70">
        <f>PIRAÍ!H1</f>
        <v>0.41362401940510946</v>
      </c>
      <c r="C66" s="4">
        <f>PIRAÍ!J1</f>
        <v>2.5359863179947942E-3</v>
      </c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6" ht="12.95" customHeight="1" x14ac:dyDescent="0.2">
      <c r="A67" s="72" t="s">
        <v>34</v>
      </c>
      <c r="B67" s="70">
        <f>PORCIÚNCULA!H1</f>
        <v>0.22001060207230583</v>
      </c>
      <c r="C67" s="4">
        <f>PORCIÚNCULA!J1</f>
        <v>0.22001060207230583</v>
      </c>
      <c r="D67" s="1"/>
      <c r="E67" s="1"/>
      <c r="F67" s="1"/>
      <c r="G67" s="1"/>
      <c r="H67" s="1"/>
      <c r="I67" s="1"/>
      <c r="J67" s="1"/>
      <c r="K67" s="1"/>
      <c r="L67" s="1"/>
      <c r="M67" s="1"/>
      <c r="P67" s="6"/>
    </row>
    <row r="68" spans="1:16" ht="12.95" customHeight="1" x14ac:dyDescent="0.2">
      <c r="A68" s="72" t="s">
        <v>36</v>
      </c>
      <c r="B68" s="70">
        <f>'PORTO REAL'!H1</f>
        <v>0.15167376986166936</v>
      </c>
      <c r="C68" s="4">
        <f>'PORTO REAL'!J1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6" ht="12.95" customHeight="1" x14ac:dyDescent="0.2">
      <c r="A69" s="72" t="s">
        <v>38</v>
      </c>
      <c r="B69" s="70">
        <f>QUATIS!H1</f>
        <v>0.6256819303201766</v>
      </c>
      <c r="C69" s="4">
        <f>QUATIS!J1</f>
        <v>0.49604047707369492</v>
      </c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6" ht="12.95" customHeight="1" x14ac:dyDescent="0.2">
      <c r="A70" s="72" t="s">
        <v>40</v>
      </c>
      <c r="B70" s="70">
        <f>QUEIMADOS!H1</f>
        <v>0.97758406830494471</v>
      </c>
      <c r="C70" s="4">
        <f>QUEIMADOS!J1</f>
        <v>0.71685810489013568</v>
      </c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16" ht="12.95" customHeight="1" x14ac:dyDescent="0.2">
      <c r="A71" s="72" t="s">
        <v>42</v>
      </c>
      <c r="B71" s="70">
        <f>QUISSAMÃ!H1</f>
        <v>8.7195823138954509</v>
      </c>
      <c r="C71" s="4">
        <f>QUISSAMÃ!J1</f>
        <v>0.46777793558996866</v>
      </c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16" ht="12.95" customHeight="1" x14ac:dyDescent="0.2">
      <c r="A72" s="72" t="s">
        <v>44</v>
      </c>
      <c r="B72" s="70">
        <f>RESENDE!H1</f>
        <v>6.2468799722300865</v>
      </c>
      <c r="C72" s="4">
        <f>RESENDE!J1</f>
        <v>0.20080495203605939</v>
      </c>
      <c r="D72" s="1"/>
      <c r="E72" s="1"/>
      <c r="F72" s="1"/>
      <c r="G72" s="1"/>
      <c r="H72" s="1"/>
      <c r="I72" s="1"/>
      <c r="J72" s="1"/>
      <c r="K72" s="1"/>
      <c r="L72" s="1"/>
      <c r="M72" s="1"/>
      <c r="P72" s="6"/>
    </row>
    <row r="73" spans="1:16" ht="12.95" customHeight="1" x14ac:dyDescent="0.2">
      <c r="A73" s="72" t="s">
        <v>46</v>
      </c>
      <c r="B73" s="70">
        <f>'RIO BONITO'!H1</f>
        <v>3.7183009902017594</v>
      </c>
      <c r="C73" s="4">
        <f>'RIO BONITO'!J1</f>
        <v>0.30916582953642135</v>
      </c>
      <c r="D73" s="1"/>
      <c r="E73" s="1"/>
      <c r="F73" s="1"/>
      <c r="G73" s="1"/>
      <c r="H73" s="1"/>
      <c r="I73" s="1"/>
      <c r="J73" s="1"/>
      <c r="K73" s="1"/>
      <c r="L73" s="1"/>
      <c r="M73" s="1"/>
      <c r="P73" s="6"/>
    </row>
    <row r="74" spans="1:16" ht="12.95" customHeight="1" x14ac:dyDescent="0.2">
      <c r="A74" s="72" t="s">
        <v>48</v>
      </c>
      <c r="B74" s="70">
        <f>'RIO CLARO'!H1</f>
        <v>5.5689439197693256</v>
      </c>
      <c r="C74" s="4">
        <f>'RIO CLARO'!J1</f>
        <v>1.2436513325393408</v>
      </c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1:16" ht="12.95" customHeight="1" x14ac:dyDescent="0.2">
      <c r="A75" s="72" t="s">
        <v>50</v>
      </c>
      <c r="B75" s="70">
        <f>'RIO DAS FLORES'!H1</f>
        <v>0.24085537125987672</v>
      </c>
      <c r="C75" s="4">
        <f>'RIO DAS FLORES'!J1</f>
        <v>0</v>
      </c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6" ht="12.95" customHeight="1" x14ac:dyDescent="0.2">
      <c r="A76" s="72" t="s">
        <v>52</v>
      </c>
      <c r="B76" s="70">
        <f>'RIO DAS OSTRAS'!H1</f>
        <v>7.6625662694319052</v>
      </c>
      <c r="C76" s="4">
        <f>'RIO DAS OSTRAS'!J1</f>
        <v>0.70694409490173482</v>
      </c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1:16" ht="12.95" customHeight="1" x14ac:dyDescent="0.2">
      <c r="A77" s="72" t="s">
        <v>54</v>
      </c>
      <c r="B77" s="70">
        <f>'RIO DE JANEIRO'!H1</f>
        <v>5.2283683209870979</v>
      </c>
      <c r="C77" s="4">
        <f>'RIO DE JANEIRO'!J1</f>
        <v>0.53527841831140388</v>
      </c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6" ht="12.95" customHeight="1" x14ac:dyDescent="0.2">
      <c r="A78" s="72" t="s">
        <v>56</v>
      </c>
      <c r="B78" s="70">
        <f>'SANTA MARIA MADALENA'!H1</f>
        <v>2.8727266668495597</v>
      </c>
      <c r="C78" s="4">
        <f>'SANTA MARIA MADALENA'!J1</f>
        <v>2.796077217306546E-2</v>
      </c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1:16" ht="12.95" customHeight="1" x14ac:dyDescent="0.2">
      <c r="A79" s="72" t="s">
        <v>58</v>
      </c>
      <c r="B79" s="70">
        <f>'SANTO ANTONIO DE PADUA'!H1</f>
        <v>0.25767381385399613</v>
      </c>
      <c r="C79" s="4">
        <f>'SANTO ANTONIO DE PADUA'!J1</f>
        <v>0.25343579478181633</v>
      </c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1:16" ht="12.95" customHeight="1" x14ac:dyDescent="0.2">
      <c r="A80" s="72" t="s">
        <v>60</v>
      </c>
      <c r="B80" s="70">
        <f>'SAO FIDELIS'!H1</f>
        <v>0.56742747007069383</v>
      </c>
      <c r="C80" s="4">
        <f>'SAO FIDELIS'!J1</f>
        <v>0.20781981614295952</v>
      </c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1:16" ht="12.95" customHeight="1" x14ac:dyDescent="0.2">
      <c r="A81" s="72" t="s">
        <v>62</v>
      </c>
      <c r="B81" s="70">
        <f>'SAO FRANCISCO DE ITABAPOANA'!H1</f>
        <v>0</v>
      </c>
      <c r="C81" s="4">
        <f>'SAO FRANCISCO DE ITABAPOANA'!J1</f>
        <v>0</v>
      </c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1:16" ht="12.95" customHeight="1" x14ac:dyDescent="0.2">
      <c r="A82" s="72" t="s">
        <v>64</v>
      </c>
      <c r="B82" s="70">
        <f>'SAO GONCALO'!H1</f>
        <v>1.9483844851095291</v>
      </c>
      <c r="C82" s="4">
        <f>'SAO GONCALO'!J1</f>
        <v>0.64311150211429613</v>
      </c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6" ht="12.95" customHeight="1" x14ac:dyDescent="0.2">
      <c r="A83" s="72" t="s">
        <v>66</v>
      </c>
      <c r="B83" s="70">
        <f>'SAO JOAO DA BARRA'!H1</f>
        <v>5.4595126954285105</v>
      </c>
      <c r="C83" s="4">
        <f>'SAO JOAO DA BARRA'!J1</f>
        <v>5.7327153776512048E-3</v>
      </c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6" ht="12.95" customHeight="1" x14ac:dyDescent="0.2">
      <c r="A84" s="72" t="s">
        <v>68</v>
      </c>
      <c r="B84" s="70">
        <f>'SAO JOAO DE MERITI'!H1</f>
        <v>3.2640270266447127E-2</v>
      </c>
      <c r="C84" s="4">
        <f>'SAO JOAO DE MERITI'!J1</f>
        <v>3.2640270266447127E-2</v>
      </c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6" ht="12.95" customHeight="1" x14ac:dyDescent="0.2">
      <c r="A85" s="72" t="s">
        <v>70</v>
      </c>
      <c r="B85" s="70">
        <f>'SAO JOSE DE UBA'!H1</f>
        <v>0.30887691028341813</v>
      </c>
      <c r="C85" s="4">
        <f>'SAO JOSE DE UBA'!J1</f>
        <v>0.30887691028341813</v>
      </c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6" ht="12.95" customHeight="1" x14ac:dyDescent="0.2">
      <c r="A86" s="72" t="s">
        <v>72</v>
      </c>
      <c r="B86" s="70">
        <f>'SAO JOSE DO VALE DO RIO PRETO'!H1</f>
        <v>3.9046043113685269</v>
      </c>
      <c r="C86" s="4">
        <f>'SAO JOSE DO VALE DO RIO PRETO'!J1</f>
        <v>3.8718543347179546</v>
      </c>
      <c r="D86" s="1"/>
      <c r="E86" s="1"/>
      <c r="F86" s="1"/>
      <c r="G86" s="1"/>
      <c r="H86" s="1"/>
      <c r="I86" s="1"/>
      <c r="J86" s="1"/>
      <c r="K86" s="1"/>
      <c r="L86" s="1"/>
      <c r="M86" s="1"/>
      <c r="P86" s="6"/>
    </row>
    <row r="87" spans="1:16" ht="12.95" customHeight="1" x14ac:dyDescent="0.2">
      <c r="A87" s="72" t="s">
        <v>74</v>
      </c>
      <c r="B87" s="70">
        <f>'SAO PEDRO DA ALDEIA'!H1</f>
        <v>1.0929013033464663</v>
      </c>
      <c r="C87" s="4">
        <f>'SAO PEDRO DA ALDEIA'!J1</f>
        <v>5.7648725985355156E-2</v>
      </c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6" ht="12.95" customHeight="1" x14ac:dyDescent="0.2">
      <c r="A88" s="72" t="s">
        <v>76</v>
      </c>
      <c r="B88" s="70">
        <f>'SAO SEBASTIAO DO ALTO'!H1</f>
        <v>0</v>
      </c>
      <c r="C88" s="4">
        <f>'SAO SEBASTIAO DO ALTO'!J1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6" ht="12.95" customHeight="1" x14ac:dyDescent="0.2">
      <c r="A89" s="72" t="s">
        <v>78</v>
      </c>
      <c r="B89" s="70">
        <f>SAPUCAIA!H1</f>
        <v>2.5138576870518627</v>
      </c>
      <c r="C89" s="4">
        <f>SAPUCAIA!J1</f>
        <v>2.5118111370294778</v>
      </c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6" ht="12.95" customHeight="1" x14ac:dyDescent="0.2">
      <c r="A90" s="72" t="s">
        <v>80</v>
      </c>
      <c r="B90" s="70">
        <f>SAQUAREMA!H1</f>
        <v>3.8147274177983181</v>
      </c>
      <c r="C90" s="4">
        <f>SAQUAREMA!J1</f>
        <v>1.0809844062975742</v>
      </c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1:16" ht="12.95" customHeight="1" x14ac:dyDescent="0.2">
      <c r="A91" s="72" t="s">
        <v>82</v>
      </c>
      <c r="B91" s="70">
        <f>SEROPEDICA!H1</f>
        <v>0.81841373052974076</v>
      </c>
      <c r="C91" s="4">
        <f>SEROPEDICA!J1</f>
        <v>0.39963939215770283</v>
      </c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1:16" ht="12.95" customHeight="1" x14ac:dyDescent="0.2">
      <c r="A92" s="72" t="s">
        <v>85</v>
      </c>
      <c r="B92" s="70">
        <f>'SILVA JARDIM'!H1</f>
        <v>21.636166238399483</v>
      </c>
      <c r="C92" s="4">
        <f>'SILVA JARDIM'!J1</f>
        <v>1.158514425154518E-4</v>
      </c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6" ht="12.95" customHeight="1" x14ac:dyDescent="0.2">
      <c r="A93" s="72" t="s">
        <v>87</v>
      </c>
      <c r="B93" s="70">
        <f>SUMIDOURO!H1</f>
        <v>6.8641939095107594E-3</v>
      </c>
      <c r="C93" s="4">
        <f>SUMIDOURO!J1</f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6" ht="12.95" customHeight="1" x14ac:dyDescent="0.2">
      <c r="A94" s="72" t="s">
        <v>89</v>
      </c>
      <c r="B94" s="70">
        <f>TANGUA!H1</f>
        <v>0.26773314813524912</v>
      </c>
      <c r="C94" s="4">
        <f>TANGUA!J1</f>
        <v>0.26483534895987859</v>
      </c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6" ht="12.95" customHeight="1" x14ac:dyDescent="0.2">
      <c r="A95" s="72" t="s">
        <v>91</v>
      </c>
      <c r="B95" s="70">
        <f>TERESOPOLIS!H1</f>
        <v>11.580759246830588</v>
      </c>
      <c r="C95" s="4">
        <f>TERESOPOLIS!J1</f>
        <v>0.90114222694958002</v>
      </c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6" ht="12.95" customHeight="1" x14ac:dyDescent="0.2">
      <c r="A96" s="72" t="s">
        <v>93</v>
      </c>
      <c r="B96" s="70">
        <f>'TRAJANO DE MORAIS'!H1</f>
        <v>1.4893309394864336</v>
      </c>
      <c r="C96" s="4">
        <f>'TRAJANO DE MORAIS'!J1</f>
        <v>1.4046362856184091</v>
      </c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ht="12.95" customHeight="1" x14ac:dyDescent="0.2">
      <c r="A97" s="72" t="s">
        <v>95</v>
      </c>
      <c r="B97" s="70">
        <f>'TRES RIOS'!H1</f>
        <v>0.94839225157095242</v>
      </c>
      <c r="C97" s="4">
        <f>'TRES RIOS'!J1</f>
        <v>0.87289937526452299</v>
      </c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ht="12.95" customHeight="1" x14ac:dyDescent="0.2">
      <c r="A98" s="72" t="s">
        <v>97</v>
      </c>
      <c r="B98" s="70">
        <f>VALENÇA!H1</f>
        <v>0.68516697277522587</v>
      </c>
      <c r="C98" s="4">
        <f>VALENÇA!J1</f>
        <v>1.3984813029626314E-3</v>
      </c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ht="12.95" customHeight="1" x14ac:dyDescent="0.2">
      <c r="A99" s="72" t="s">
        <v>105</v>
      </c>
      <c r="B99" s="70">
        <f>'VARRE SAI'!H1</f>
        <v>0.13271987171257582</v>
      </c>
      <c r="C99" s="4">
        <f>'VARRE SAI'!J1</f>
        <v>5.8539367893284192E-2</v>
      </c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ht="12.95" customHeight="1" x14ac:dyDescent="0.2">
      <c r="A100" s="72" t="s">
        <v>100</v>
      </c>
      <c r="B100" s="70">
        <f>VASSOURAS!H1</f>
        <v>0.28268297889413735</v>
      </c>
      <c r="C100" s="4">
        <f>VASSOURAS!J1</f>
        <v>0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ht="12.95" customHeight="1" x14ac:dyDescent="0.2">
      <c r="A101" s="72" t="s">
        <v>102</v>
      </c>
      <c r="B101" s="70">
        <f>'VOLTA REDONDA'!H1</f>
        <v>1.3408756255776768</v>
      </c>
      <c r="C101" s="4">
        <f>'VOLTA REDONDA'!J1</f>
        <v>1.2467243568169353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ht="15.75" customHeight="1" x14ac:dyDescent="0.2">
      <c r="A103" s="6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ht="15.75" customHeight="1" x14ac:dyDescent="0.2">
      <c r="A104" s="6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1:13" ht="15.75" customHeight="1" x14ac:dyDescent="0.2">
      <c r="A105" s="6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 ht="15.75" customHeight="1" x14ac:dyDescent="0.2">
      <c r="A106" s="6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ht="15.75" customHeight="1" x14ac:dyDescent="0.2">
      <c r="A107" s="6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ht="15.75" customHeight="1" x14ac:dyDescent="0.2">
      <c r="A108" s="6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ht="15.75" customHeight="1" x14ac:dyDescent="0.2">
      <c r="A109" s="6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ht="15.75" customHeight="1" x14ac:dyDescent="0.2"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ht="15.75" customHeight="1" x14ac:dyDescent="0.2"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ht="15.75" customHeight="1" x14ac:dyDescent="0.2"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4:13" ht="15.75" customHeight="1" x14ac:dyDescent="0.2"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4:13" ht="15.75" customHeight="1" x14ac:dyDescent="0.2"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4:13" ht="15.75" customHeight="1" x14ac:dyDescent="0.2"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4:13" ht="15.75" customHeight="1" x14ac:dyDescent="0.2"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4:13" ht="15.75" customHeight="1" x14ac:dyDescent="0.2"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4:13" ht="15.75" customHeight="1" x14ac:dyDescent="0.2"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4:13" ht="15.75" customHeight="1" x14ac:dyDescent="0.2"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4:13" ht="15.75" customHeight="1" x14ac:dyDescent="0.2"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4:13" ht="15.75" customHeight="1" x14ac:dyDescent="0.2"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4:13" ht="15.75" customHeight="1" x14ac:dyDescent="0.2"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4:13" ht="15.75" customHeight="1" x14ac:dyDescent="0.2"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4:13" ht="15.75" customHeight="1" x14ac:dyDescent="0.2"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4:13" ht="15.75" customHeight="1" x14ac:dyDescent="0.2"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4:13" ht="15.75" customHeight="1" x14ac:dyDescent="0.2"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4:13" ht="15.75" customHeight="1" x14ac:dyDescent="0.2"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4:13" ht="15.75" customHeight="1" x14ac:dyDescent="0.2"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3">
    <mergeCell ref="A7:A8"/>
    <mergeCell ref="B7:B8"/>
    <mergeCell ref="C7:C8"/>
  </mergeCells>
  <pageMargins left="0.7" right="0.7" top="0.75" bottom="0.75" header="0" footer="0"/>
  <pageSetup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18.017890197070287</v>
      </c>
      <c r="I1" s="18" t="s">
        <v>3</v>
      </c>
      <c r="J1" s="17">
        <f>SUM(J4:J9090)</f>
        <v>0.334196242679629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143</v>
      </c>
      <c r="B4" s="13">
        <f>VLOOKUP(A4,'ÁREA DOS MUNICÍPIOS '!$A$10:$B$101,2,FALSE)</f>
        <v>358.37715900000001</v>
      </c>
      <c r="C4" s="37" t="s">
        <v>452</v>
      </c>
      <c r="D4" s="74">
        <f>VLOOKUP($C4,'BASE DIBAPE'!$B$2:$H$800,2,FALSE)</f>
        <v>11009.15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1</v>
      </c>
      <c r="H4" s="75">
        <f>IFERROR((D4/(B4*100))*E4*F4*G4,0)</f>
        <v>0.30719452184730328</v>
      </c>
      <c r="I4" s="76" t="str">
        <f>K4</f>
        <v>MUNICIPAL</v>
      </c>
      <c r="J4" s="77">
        <f>IF(I4="Municipal",IFERROR((D4/(B4*100))*E4*F4*G4,0),0)</f>
        <v>0.30719452184730328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143</v>
      </c>
      <c r="B5" s="13">
        <f>VLOOKUP(A5,'ÁREA DOS MUNICÍPIOS '!$A$10:$B$101,2,FALSE)</f>
        <v>358.37715900000001</v>
      </c>
      <c r="C5" s="37" t="s">
        <v>595</v>
      </c>
      <c r="D5" s="74">
        <f>VLOOKUP($C5,'BASE DIBAPE'!$B$2:$H$800,2,FALSE)</f>
        <v>15.09</v>
      </c>
      <c r="E5" s="74">
        <f>VLOOKUP($C5,'BASE DIBAPE'!$B$2:$H$800,3,FALSE)</f>
        <v>2</v>
      </c>
      <c r="F5" s="74">
        <f>VLOOKUP($C5,'BASE DIBAPE'!$B$2:$H$800,4,FALSE)</f>
        <v>0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76" t="str">
        <f t="shared" ref="I5:I13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143</v>
      </c>
      <c r="B6" s="13">
        <f>VLOOKUP(A6,'ÁREA DOS MUNICÍPIOS '!$A$10:$B$101,2,FALSE)</f>
        <v>358.37715900000001</v>
      </c>
      <c r="C6" s="44" t="s">
        <v>821</v>
      </c>
      <c r="D6" s="74">
        <f>VLOOKUP($C6,'BASE DIBAPE'!$B$2:$H$800,2,FALSE)</f>
        <v>2480.5700000000002</v>
      </c>
      <c r="E6" s="74">
        <f>VLOOKUP($C6,'BASE DIBAPE'!$B$2:$H$800,3,FALSE)</f>
        <v>4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143</v>
      </c>
      <c r="B7" s="13">
        <f>VLOOKUP(A7,'ÁREA DOS MUNICÍPIOS '!$A$10:$B$101,2,FALSE)</f>
        <v>358.37715900000001</v>
      </c>
      <c r="C7" s="38" t="s">
        <v>905</v>
      </c>
      <c r="D7" s="74">
        <f>VLOOKUP($C7,'BASE DIBAPE'!$B$2:$H$800,2,FALSE)</f>
        <v>60.48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2.7001720832325698E-2</v>
      </c>
      <c r="I7" s="76" t="str">
        <f t="shared" si="1"/>
        <v>MUNICIPAL</v>
      </c>
      <c r="J7" s="77">
        <f t="shared" si="2"/>
        <v>2.7001720832325698E-2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143</v>
      </c>
      <c r="B8" s="13">
        <f>VLOOKUP(A8,'ÁREA DOS MUNICÍPIOS '!$A$10:$B$101,2,FALSE)</f>
        <v>358.37715900000001</v>
      </c>
      <c r="C8" s="38" t="s">
        <v>1420</v>
      </c>
      <c r="D8" s="74">
        <f>VLOOKUP($C8,'BASE DIBAPE'!$B$2:$H$800,2,FALSE)</f>
        <v>2067.6799999999998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0.4615651300478108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143</v>
      </c>
      <c r="B9" s="13">
        <f>VLOOKUP(A9,'ÁREA DOS MUNICÍPIOS '!$A$10:$B$101,2,FALSE)</f>
        <v>358.37715900000001</v>
      </c>
      <c r="C9" s="39" t="s">
        <v>318</v>
      </c>
      <c r="D9" s="74">
        <f>VLOOKUP($C9,'BASE DIBAPE'!$B$2:$H$800,2,FALSE)</f>
        <v>3337.12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4</v>
      </c>
      <c r="H9" s="75">
        <f t="shared" si="0"/>
        <v>1.4898806650788812</v>
      </c>
      <c r="I9" s="76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143</v>
      </c>
      <c r="B10" s="13">
        <f>VLOOKUP(A10,'ÁREA DOS MUNICÍPIOS '!$A$10:$B$101,2,FALSE)</f>
        <v>358.37715900000001</v>
      </c>
      <c r="C10" s="38" t="s">
        <v>624</v>
      </c>
      <c r="D10" s="74">
        <f>VLOOKUP($C10,'BASE DIBAPE'!$B$2:$H$800,2,FALSE)</f>
        <v>971.74</v>
      </c>
      <c r="E10" s="74">
        <f>VLOOKUP($C10,'BASE DIBAPE'!$B$2:$H$800,3,FALSE)</f>
        <v>5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0"/>
        <v>2.1692007441802392</v>
      </c>
      <c r="I10" s="76" t="str">
        <f t="shared" si="1"/>
        <v>FEDERAL</v>
      </c>
      <c r="J10" s="77">
        <f t="shared" si="2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143</v>
      </c>
      <c r="B11" s="13">
        <f>VLOOKUP(A11,'ÁREA DOS MUNICÍPIOS '!$A$10:$B$101,2,FALSE)</f>
        <v>358.37715900000001</v>
      </c>
      <c r="C11" s="38" t="s">
        <v>949</v>
      </c>
      <c r="D11" s="74">
        <f>VLOOKUP($C11,'BASE DIBAPE'!$B$2:$H$800,2,FALSE)</f>
        <v>3184.34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0"/>
        <v>5.6866838435984137</v>
      </c>
      <c r="I11" s="76" t="str">
        <f t="shared" si="1"/>
        <v>FEDERAL</v>
      </c>
      <c r="J11" s="77">
        <f t="shared" si="2"/>
        <v>0</v>
      </c>
      <c r="K11" s="8" t="str">
        <f>VLOOKUP($C11,'BASE DIBAPE'!$B$2:$H$800,6,FALSE)</f>
        <v>FEDERAL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143</v>
      </c>
      <c r="B12" s="13">
        <f>VLOOKUP(A12,'ÁREA DOS MUNICÍPIOS '!$A$10:$B$101,2,FALSE)</f>
        <v>358.37715900000001</v>
      </c>
      <c r="C12" s="38" t="s">
        <v>255</v>
      </c>
      <c r="D12" s="74">
        <f>VLOOKUP($C12,'BASE DIBAPE'!$B$2:$H$800,2,FALSE)</f>
        <v>2605.4499999999998</v>
      </c>
      <c r="E12" s="74">
        <f>VLOOKUP($C12,'BASE DIBAPE'!$B$2:$H$800,3,FALSE)</f>
        <v>1</v>
      </c>
      <c r="F12" s="74">
        <f>VLOOKUP($C12,'BASE DIBAPE'!$B$2:$H$800,4,FALSE)</f>
        <v>4</v>
      </c>
      <c r="G12" s="74">
        <f>VLOOKUP($C12,'BASE DIBAPE'!$B$2:$H$800,5,FALSE)</f>
        <v>4</v>
      </c>
      <c r="H12" s="75">
        <f t="shared" si="0"/>
        <v>1.1632214540770995</v>
      </c>
      <c r="I12" s="76" t="str">
        <f t="shared" si="1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143</v>
      </c>
      <c r="B13" s="13">
        <f>VLOOKUP(A13,'ÁREA DOS MUNICÍPIOS '!$A$10:$B$101,2,FALSE)</f>
        <v>358.37715900000001</v>
      </c>
      <c r="C13" s="39" t="s">
        <v>755</v>
      </c>
      <c r="D13" s="74">
        <f>VLOOKUP($C13,'BASE DIBAPE'!$B$2:$H$800,2,FALSE)</f>
        <v>3759.12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4</v>
      </c>
      <c r="H13" s="75">
        <f t="shared" si="0"/>
        <v>6.7131421174082124</v>
      </c>
      <c r="I13" s="76" t="str">
        <f t="shared" si="1"/>
        <v>ESTADUAL</v>
      </c>
      <c r="J13" s="77">
        <f t="shared" si="2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143</v>
      </c>
      <c r="B14" s="13">
        <f>VLOOKUP(A14,'ÁREA DOS MUNICÍPIOS '!$A$10:$B$101,2,FALSE)</f>
        <v>358.37715900000001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143</v>
      </c>
      <c r="B15" s="13">
        <f>VLOOKUP(A15,'ÁREA DOS MUNICÍPIOS '!$A$10:$B$101,2,FALSE)</f>
        <v>358.37715900000001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143</v>
      </c>
      <c r="B16" s="13">
        <f>VLOOKUP(A16,'ÁREA DOS MUNICÍPIOS '!$A$10:$B$101,2,FALSE)</f>
        <v>358.37715900000001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143</v>
      </c>
      <c r="B17" s="13">
        <f>VLOOKUP(A17,'ÁREA DOS MUNICÍPIOS '!$A$10:$B$101,2,FALSE)</f>
        <v>358.37715900000001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143</v>
      </c>
      <c r="B18" s="13">
        <f>VLOOKUP(A18,'ÁREA DOS MUNICÍPIOS '!$A$10:$B$101,2,FALSE)</f>
        <v>358.37715900000001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143</v>
      </c>
      <c r="B19" s="13">
        <f>VLOOKUP(A19,'ÁREA DOS MUNICÍPIOS '!$A$10:$B$101,2,FALSE)</f>
        <v>358.37715900000001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143</v>
      </c>
      <c r="B20" s="13">
        <f>VLOOKUP(A20,'ÁREA DOS MUNICÍPIOS '!$A$10:$B$101,2,FALSE)</f>
        <v>358.37715900000001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143</v>
      </c>
      <c r="B21" s="13">
        <f>VLOOKUP(A21,'ÁREA DOS MUNICÍPIOS '!$A$10:$B$101,2,FALSE)</f>
        <v>358.37715900000001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143</v>
      </c>
      <c r="B22" s="13">
        <f>VLOOKUP(A22,'ÁREA DOS MUNICÍPIOS '!$A$10:$B$101,2,FALSE)</f>
        <v>358.37715900000001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143</v>
      </c>
      <c r="B23" s="13">
        <f>VLOOKUP(A23,'ÁREA DOS MUNICÍPIOS '!$A$10:$B$101,2,FALSE)</f>
        <v>358.37715900000001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143</v>
      </c>
      <c r="B24" s="13">
        <f>VLOOKUP(A24,'ÁREA DOS MUNICÍPIOS '!$A$10:$B$101,2,FALSE)</f>
        <v>358.37715900000001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143</v>
      </c>
      <c r="B25" s="13">
        <f>VLOOKUP(A25,'ÁREA DOS MUNICÍPIOS '!$A$10:$B$101,2,FALSE)</f>
        <v>358.37715900000001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143</v>
      </c>
      <c r="B26" s="13">
        <f>VLOOKUP(A26,'ÁREA DOS MUNICÍPIOS '!$A$10:$B$101,2,FALSE)</f>
        <v>358.37715900000001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143</v>
      </c>
      <c r="B27" s="13">
        <f>VLOOKUP(A27,'ÁREA DOS MUNICÍPIOS '!$A$10:$B$101,2,FALSE)</f>
        <v>358.37715900000001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143</v>
      </c>
      <c r="B28" s="13">
        <f>VLOOKUP(A28,'ÁREA DOS MUNICÍPIOS '!$A$10:$B$101,2,FALSE)</f>
        <v>358.37715900000001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143</v>
      </c>
      <c r="B29" s="13">
        <f>VLOOKUP(A29,'ÁREA DOS MUNICÍPIOS '!$A$10:$B$101,2,FALSE)</f>
        <v>358.37715900000001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143</v>
      </c>
      <c r="B30" s="13">
        <f>VLOOKUP(A30,'ÁREA DOS MUNICÍPIOS '!$A$10:$B$101,2,FALSE)</f>
        <v>358.37715900000001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143</v>
      </c>
      <c r="B31" s="13">
        <f>VLOOKUP(A31,'ÁREA DOS MUNICÍPIOS '!$A$10:$B$101,2,FALSE)</f>
        <v>358.37715900000001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143</v>
      </c>
      <c r="B32" s="13">
        <f>VLOOKUP(A32,'ÁREA DOS MUNICÍPIOS '!$A$10:$B$101,2,FALSE)</f>
        <v>358.37715900000001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143</v>
      </c>
      <c r="B33" s="13">
        <f>VLOOKUP(A33,'ÁREA DOS MUNICÍPIOS '!$A$10:$B$101,2,FALSE)</f>
        <v>358.37715900000001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143</v>
      </c>
      <c r="B34" s="13">
        <f>VLOOKUP(A34,'ÁREA DOS MUNICÍPIOS '!$A$10:$B$101,2,FALSE)</f>
        <v>358.37715900000001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143</v>
      </c>
      <c r="B35" s="13">
        <f>VLOOKUP(A35,'ÁREA DOS MUNICÍPIOS '!$A$10:$B$101,2,FALSE)</f>
        <v>358.37715900000001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143</v>
      </c>
      <c r="B36" s="13">
        <f>VLOOKUP(A36,'ÁREA DOS MUNICÍPIOS '!$A$10:$B$101,2,FALSE)</f>
        <v>358.37715900000001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143</v>
      </c>
      <c r="B37" s="13">
        <f>VLOOKUP(A37,'ÁREA DOS MUNICÍPIOS '!$A$10:$B$101,2,FALSE)</f>
        <v>358.37715900000001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143</v>
      </c>
      <c r="B38" s="13">
        <f>VLOOKUP(A38,'ÁREA DOS MUNICÍPIOS '!$A$10:$B$101,2,FALSE)</f>
        <v>358.37715900000001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143</v>
      </c>
      <c r="B39" s="13">
        <f>VLOOKUP(A39,'ÁREA DOS MUNICÍPIOS '!$A$10:$B$101,2,FALSE)</f>
        <v>358.37715900000001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143</v>
      </c>
      <c r="B40" s="13">
        <f>VLOOKUP(A40,'ÁREA DOS MUNICÍPIOS '!$A$10:$B$101,2,FALSE)</f>
        <v>358.37715900000001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143</v>
      </c>
      <c r="B41" s="13">
        <f>VLOOKUP(A41,'ÁREA DOS MUNICÍPIOS '!$A$10:$B$101,2,FALSE)</f>
        <v>358.37715900000001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143</v>
      </c>
      <c r="B42" s="13">
        <f>VLOOKUP(A42,'ÁREA DOS MUNICÍPIOS '!$A$10:$B$101,2,FALSE)</f>
        <v>358.37715900000001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143</v>
      </c>
      <c r="B43" s="13">
        <f>VLOOKUP(A43,'ÁREA DOS MUNICÍPIOS '!$A$10:$B$101,2,FALSE)</f>
        <v>358.37715900000001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143</v>
      </c>
      <c r="B44" s="13">
        <f>VLOOKUP(A44,'ÁREA DOS MUNICÍPIOS '!$A$10:$B$101,2,FALSE)</f>
        <v>358.37715900000001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143</v>
      </c>
      <c r="B45" s="13">
        <f>VLOOKUP(A45,'ÁREA DOS MUNICÍPIOS '!$A$10:$B$101,2,FALSE)</f>
        <v>358.37715900000001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143</v>
      </c>
      <c r="B46" s="13">
        <f>VLOOKUP(A46,'ÁREA DOS MUNICÍPIOS '!$A$10:$B$101,2,FALSE)</f>
        <v>358.37715900000001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143</v>
      </c>
      <c r="B47" s="13">
        <f>VLOOKUP(A47,'ÁREA DOS MUNICÍPIOS '!$A$10:$B$101,2,FALSE)</f>
        <v>358.37715900000001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143</v>
      </c>
      <c r="B48" s="13">
        <f>VLOOKUP(A48,'ÁREA DOS MUNICÍPIOS '!$A$10:$B$101,2,FALSE)</f>
        <v>358.37715900000001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143</v>
      </c>
      <c r="B49" s="13">
        <f>VLOOKUP(A49,'ÁREA DOS MUNICÍPIOS '!$A$10:$B$101,2,FALSE)</f>
        <v>358.37715900000001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143</v>
      </c>
      <c r="B50" s="13">
        <f>VLOOKUP(A50,'ÁREA DOS MUNICÍPIOS '!$A$10:$B$101,2,FALSE)</f>
        <v>358.37715900000001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143</v>
      </c>
      <c r="B51" s="13">
        <f>VLOOKUP(A51,'ÁREA DOS MUNICÍPIOS '!$A$10:$B$101,2,FALSE)</f>
        <v>358.37715900000001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143</v>
      </c>
      <c r="B52" s="13">
        <f>VLOOKUP(A52,'ÁREA DOS MUNICÍPIOS '!$A$10:$B$101,2,FALSE)</f>
        <v>358.37715900000001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143</v>
      </c>
      <c r="B53" s="13">
        <f>VLOOKUP(A53,'ÁREA DOS MUNICÍPIOS '!$A$10:$B$101,2,FALSE)</f>
        <v>358.37715900000001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143</v>
      </c>
      <c r="B54" s="13">
        <f>VLOOKUP(A54,'ÁREA DOS MUNICÍPIOS '!$A$10:$B$101,2,FALSE)</f>
        <v>358.37715900000001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143</v>
      </c>
      <c r="B55" s="13">
        <f>VLOOKUP(A55,'ÁREA DOS MUNICÍPIOS '!$A$10:$B$101,2,FALSE)</f>
        <v>358.37715900000001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143</v>
      </c>
      <c r="B56" s="13">
        <f>VLOOKUP(A56,'ÁREA DOS MUNICÍPIOS '!$A$10:$B$101,2,FALSE)</f>
        <v>358.37715900000001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143</v>
      </c>
      <c r="B57" s="13">
        <f>VLOOKUP(A57,'ÁREA DOS MUNICÍPIOS '!$A$10:$B$101,2,FALSE)</f>
        <v>358.37715900000001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143</v>
      </c>
      <c r="B58" s="13">
        <f>VLOOKUP(A58,'ÁREA DOS MUNICÍPIOS '!$A$10:$B$101,2,FALSE)</f>
        <v>358.37715900000001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143</v>
      </c>
      <c r="B59" s="13">
        <f>VLOOKUP(A59,'ÁREA DOS MUNICÍPIOS '!$A$10:$B$101,2,FALSE)</f>
        <v>358.37715900000001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143</v>
      </c>
      <c r="B60" s="13">
        <f>VLOOKUP(A60,'ÁREA DOS MUNICÍPIOS '!$A$10:$B$101,2,FALSE)</f>
        <v>358.37715900000001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143</v>
      </c>
      <c r="B61" s="13">
        <f>VLOOKUP(A61,'ÁREA DOS MUNICÍPIOS '!$A$10:$B$101,2,FALSE)</f>
        <v>358.37715900000001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143</v>
      </c>
      <c r="B62" s="13">
        <f>VLOOKUP(A62,'ÁREA DOS MUNICÍPIOS '!$A$10:$B$101,2,FALSE)</f>
        <v>358.37715900000001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143</v>
      </c>
      <c r="B63" s="13">
        <f>VLOOKUP(A63,'ÁREA DOS MUNICÍPIOS '!$A$10:$B$101,2,FALSE)</f>
        <v>358.37715900000001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143</v>
      </c>
      <c r="B64" s="13">
        <f>VLOOKUP(A64,'ÁREA DOS MUNICÍPIOS '!$A$10:$B$101,2,FALSE)</f>
        <v>358.37715900000001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143</v>
      </c>
      <c r="B65" s="13">
        <f>VLOOKUP(A65,'ÁREA DOS MUNICÍPIOS '!$A$10:$B$101,2,FALSE)</f>
        <v>358.37715900000001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143</v>
      </c>
      <c r="B66" s="13">
        <f>VLOOKUP(A66,'ÁREA DOS MUNICÍPIOS '!$A$10:$B$101,2,FALSE)</f>
        <v>358.37715900000001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143</v>
      </c>
      <c r="B67" s="13">
        <f>VLOOKUP(A67,'ÁREA DOS MUNICÍPIOS '!$A$10:$B$101,2,FALSE)</f>
        <v>358.37715900000001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143</v>
      </c>
      <c r="B68" s="13">
        <f>VLOOKUP(A68,'ÁREA DOS MUNICÍPIOS '!$A$10:$B$101,2,FALSE)</f>
        <v>358.37715900000001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143</v>
      </c>
      <c r="B69" s="13">
        <f>VLOOKUP(A69,'ÁREA DOS MUNICÍPIOS '!$A$10:$B$101,2,FALSE)</f>
        <v>358.37715900000001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143</v>
      </c>
      <c r="B70" s="13">
        <f>VLOOKUP(A70,'ÁREA DOS MUNICÍPIOS '!$A$10:$B$101,2,FALSE)</f>
        <v>358.37715900000001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143</v>
      </c>
      <c r="B71" s="13">
        <f>VLOOKUP(A71,'ÁREA DOS MUNICÍPIOS '!$A$10:$B$101,2,FALSE)</f>
        <v>358.37715900000001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143</v>
      </c>
      <c r="B72" s="13">
        <f>VLOOKUP(A72,'ÁREA DOS MUNICÍPIOS '!$A$10:$B$101,2,FALSE)</f>
        <v>358.37715900000001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143</v>
      </c>
      <c r="B73" s="13">
        <f>VLOOKUP(A73,'ÁREA DOS MUNICÍPIOS '!$A$10:$B$101,2,FALSE)</f>
        <v>358.37715900000001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143</v>
      </c>
      <c r="B74" s="13">
        <f>VLOOKUP(A74,'ÁREA DOS MUNICÍPIOS '!$A$10:$B$101,2,FALSE)</f>
        <v>358.37715900000001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143</v>
      </c>
      <c r="B75" s="13">
        <f>VLOOKUP(A75,'ÁREA DOS MUNICÍPIOS '!$A$10:$B$101,2,FALSE)</f>
        <v>358.37715900000001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143</v>
      </c>
      <c r="B76" s="13">
        <f>VLOOKUP(A76,'ÁREA DOS MUNICÍPIOS '!$A$10:$B$101,2,FALSE)</f>
        <v>358.37715900000001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143</v>
      </c>
      <c r="B77" s="13">
        <f>VLOOKUP(A77,'ÁREA DOS MUNICÍPIOS '!$A$10:$B$101,2,FALSE)</f>
        <v>358.37715900000001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143</v>
      </c>
      <c r="B78" s="13">
        <f>VLOOKUP(A78,'ÁREA DOS MUNICÍPIOS '!$A$10:$B$101,2,FALSE)</f>
        <v>358.37715900000001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143</v>
      </c>
      <c r="B79" s="13">
        <f>VLOOKUP(A79,'ÁREA DOS MUNICÍPIOS '!$A$10:$B$101,2,FALSE)</f>
        <v>358.37715900000001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143</v>
      </c>
      <c r="B80" s="13">
        <f>VLOOKUP(A80,'ÁREA DOS MUNICÍPIOS '!$A$10:$B$101,2,FALSE)</f>
        <v>358.37715900000001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143</v>
      </c>
      <c r="B81" s="13">
        <f>VLOOKUP(A81,'ÁREA DOS MUNICÍPIOS '!$A$10:$B$101,2,FALSE)</f>
        <v>358.37715900000001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143</v>
      </c>
      <c r="B82" s="13">
        <f>VLOOKUP(A82,'ÁREA DOS MUNICÍPIOS '!$A$10:$B$101,2,FALSE)</f>
        <v>358.37715900000001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143</v>
      </c>
      <c r="B83" s="13">
        <f>VLOOKUP(A83,'ÁREA DOS MUNICÍPIOS '!$A$10:$B$101,2,FALSE)</f>
        <v>358.37715900000001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143</v>
      </c>
      <c r="B84" s="13">
        <f>VLOOKUP(A84,'ÁREA DOS MUNICÍPIOS '!$A$10:$B$101,2,FALSE)</f>
        <v>358.37715900000001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143</v>
      </c>
      <c r="B85" s="13">
        <f>VLOOKUP(A85,'ÁREA DOS MUNICÍPIOS '!$A$10:$B$101,2,FALSE)</f>
        <v>358.37715900000001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143</v>
      </c>
      <c r="B86" s="13">
        <f>VLOOKUP(A86,'ÁREA DOS MUNICÍPIOS '!$A$10:$B$101,2,FALSE)</f>
        <v>358.37715900000001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143</v>
      </c>
      <c r="B87" s="13">
        <f>VLOOKUP(A87,'ÁREA DOS MUNICÍPIOS '!$A$10:$B$101,2,FALSE)</f>
        <v>358.37715900000001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143</v>
      </c>
      <c r="B88" s="13">
        <f>VLOOKUP(A88,'ÁREA DOS MUNICÍPIOS '!$A$10:$B$101,2,FALSE)</f>
        <v>358.37715900000001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143</v>
      </c>
      <c r="B89" s="13">
        <f>VLOOKUP(A89,'ÁREA DOS MUNICÍPIOS '!$A$10:$B$101,2,FALSE)</f>
        <v>358.37715900000001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143</v>
      </c>
      <c r="B90" s="13">
        <f>VLOOKUP(A90,'ÁREA DOS MUNICÍPIOS '!$A$10:$B$101,2,FALSE)</f>
        <v>358.37715900000001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143</v>
      </c>
      <c r="B91" s="13">
        <f>VLOOKUP(A91,'ÁREA DOS MUNICÍPIOS '!$A$10:$B$101,2,FALSE)</f>
        <v>358.37715900000001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143</v>
      </c>
      <c r="B92" s="13">
        <f>VLOOKUP(A92,'ÁREA DOS MUNICÍPIOS '!$A$10:$B$101,2,FALSE)</f>
        <v>358.37715900000001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143</v>
      </c>
      <c r="B93" s="13">
        <f>VLOOKUP(A93,'ÁREA DOS MUNICÍPIOS '!$A$10:$B$101,2,FALSE)</f>
        <v>358.37715900000001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143</v>
      </c>
      <c r="B94" s="13">
        <f>VLOOKUP(A94,'ÁREA DOS MUNICÍPIOS '!$A$10:$B$101,2,FALSE)</f>
        <v>358.37715900000001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143</v>
      </c>
      <c r="B95" s="13">
        <f>VLOOKUP(A95,'ÁREA DOS MUNICÍPIOS '!$A$10:$B$101,2,FALSE)</f>
        <v>358.37715900000001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143</v>
      </c>
      <c r="B96" s="13">
        <f>VLOOKUP(A96,'ÁREA DOS MUNICÍPIOS '!$A$10:$B$101,2,FALSE)</f>
        <v>358.37715900000001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143</v>
      </c>
      <c r="B97" s="13">
        <f>VLOOKUP(A97,'ÁREA DOS MUNICÍPIOS '!$A$10:$B$101,2,FALSE)</f>
        <v>358.37715900000001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143</v>
      </c>
      <c r="B98" s="13">
        <f>VLOOKUP(A98,'ÁREA DOS MUNICÍPIOS '!$A$10:$B$101,2,FALSE)</f>
        <v>358.37715900000001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143</v>
      </c>
      <c r="B99" s="13">
        <f>VLOOKUP(A99,'ÁREA DOS MUNICÍPIOS '!$A$10:$B$101,2,FALSE)</f>
        <v>358.37715900000001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143</v>
      </c>
      <c r="B100" s="13">
        <f>VLOOKUP(A100,'ÁREA DOS MUNICÍPIOS '!$A$10:$B$101,2,FALSE)</f>
        <v>358.37715900000001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2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1.1986980240335923</v>
      </c>
      <c r="I1" s="18" t="s">
        <v>3</v>
      </c>
      <c r="J1" s="17">
        <f>SUM(J4:J9090)</f>
        <v>9.2440810788266548E-2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144</v>
      </c>
      <c r="B4" s="13">
        <f>VLOOKUP(A4,'ÁREA DOS MUNICÍPIOS '!$A$10:$B$101,2,FALSE)</f>
        <v>51.046717999999998</v>
      </c>
      <c r="C4" s="37" t="s">
        <v>294</v>
      </c>
      <c r="D4" s="74">
        <f>VLOOKUP($C4,'BASE DIBAPE'!$B$2:$H$800,2,FALSE)</f>
        <v>27.2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2.1313809048409342E-2</v>
      </c>
      <c r="I4" s="76" t="str">
        <f>K4</f>
        <v>MUNICIPAL</v>
      </c>
      <c r="J4" s="77">
        <f>IF(I4="Municipal",IFERROR((D4/(B4*100))*E4*F4*G4,0),0)</f>
        <v>2.1313809048409342E-2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144</v>
      </c>
      <c r="B5" s="13">
        <f>VLOOKUP(A5,'ÁREA DOS MUNICÍPIOS '!$A$10:$B$101,2,FALSE)</f>
        <v>51.046717999999998</v>
      </c>
      <c r="C5" s="37" t="s">
        <v>323</v>
      </c>
      <c r="D5" s="74">
        <f>VLOOKUP($C5,'BASE DIBAPE'!$B$2:$H$800,2,FALSE)</f>
        <v>66.45</v>
      </c>
      <c r="E5" s="74">
        <f>VLOOKUP($C5,'BASE DIBAPE'!$B$2:$H$800,3,FALSE)</f>
        <v>1</v>
      </c>
      <c r="F5" s="74">
        <f>VLOOKUP($C5,'BASE DIBAPE'!$B$2:$H$800,4,FALSE)</f>
        <v>0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76" t="str">
        <f t="shared" ref="I5:I11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144</v>
      </c>
      <c r="B6" s="13">
        <f>VLOOKUP(A6,'ÁREA DOS MUNICÍPIOS '!$A$10:$B$101,2,FALSE)</f>
        <v>51.046717999999998</v>
      </c>
      <c r="C6" s="37" t="s">
        <v>366</v>
      </c>
      <c r="D6" s="74">
        <f>VLOOKUP($C6,'BASE DIBAPE'!$B$2:$H$800,2,FALSE)</f>
        <v>0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144</v>
      </c>
      <c r="B7" s="13">
        <f>VLOOKUP(A7,'ÁREA DOS MUNICÍPIOS '!$A$10:$B$101,2,FALSE)</f>
        <v>51.046717999999998</v>
      </c>
      <c r="C7" s="38" t="s">
        <v>398</v>
      </c>
      <c r="D7" s="74">
        <f>VLOOKUP($C7,'BASE DIBAPE'!$B$2:$H$800,2,FALSE)</f>
        <v>27.29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2.1384332681290107E-2</v>
      </c>
      <c r="I7" s="76" t="str">
        <f t="shared" si="1"/>
        <v>MUNICIPAL</v>
      </c>
      <c r="J7" s="77">
        <f t="shared" si="2"/>
        <v>2.1384332681290107E-2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144</v>
      </c>
      <c r="B8" s="13">
        <f>VLOOKUP(A8,'ÁREA DOS MUNICÍPIOS '!$A$10:$B$101,2,FALSE)</f>
        <v>51.046717999999998</v>
      </c>
      <c r="C8" s="39" t="s">
        <v>416</v>
      </c>
      <c r="D8" s="74">
        <f>VLOOKUP($C8,'BASE DIBAPE'!$B$2:$H$800,2,FALSE)</f>
        <v>25.14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1.9699601451360692E-2</v>
      </c>
      <c r="I8" s="76" t="str">
        <f t="shared" si="1"/>
        <v>MUNICIPAL</v>
      </c>
      <c r="J8" s="77">
        <f t="shared" si="2"/>
        <v>1.9699601451360692E-2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144</v>
      </c>
      <c r="B9" s="13">
        <f>VLOOKUP(A9,'ÁREA DOS MUNICÍPIOS '!$A$10:$B$101,2,FALSE)</f>
        <v>51.046717999999998</v>
      </c>
      <c r="C9" s="39" t="s">
        <v>418</v>
      </c>
      <c r="D9" s="74">
        <f>VLOOKUP($C9,'BASE DIBAPE'!$B$2:$H$800,2,FALSE)</f>
        <v>38.340000000000003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3.0043067607206406E-2</v>
      </c>
      <c r="I9" s="76" t="str">
        <f t="shared" si="1"/>
        <v>MUNICIPAL</v>
      </c>
      <c r="J9" s="77">
        <f t="shared" si="2"/>
        <v>3.0043067607206406E-2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144</v>
      </c>
      <c r="B10" s="13">
        <f>VLOOKUP(A10,'ÁREA DOS MUNICÍPIOS '!$A$10:$B$101,2,FALSE)</f>
        <v>51.046717999999998</v>
      </c>
      <c r="C10" s="38" t="s">
        <v>797</v>
      </c>
      <c r="D10" s="74">
        <f>VLOOKUP($C10,'BASE DIBAPE'!$B$2:$H$800,2,FALSE)</f>
        <v>0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1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144</v>
      </c>
      <c r="B11" s="13">
        <f>VLOOKUP(A11,'ÁREA DOS MUNICÍPIOS '!$A$10:$B$101,2,FALSE)</f>
        <v>51.046717999999998</v>
      </c>
      <c r="C11" s="38" t="s">
        <v>289</v>
      </c>
      <c r="D11" s="74">
        <f>VLOOKUP($C11,'BASE DIBAPE'!$B$2:$H$800,2,FALSE)</f>
        <v>1411.77</v>
      </c>
      <c r="E11" s="74">
        <f>VLOOKUP($C11,'BASE DIBAPE'!$B$2:$H$800,3,FALSE)</f>
        <v>1</v>
      </c>
      <c r="F11" s="74">
        <f>VLOOKUP($C11,'BASE DIBAPE'!$B$2:$H$800,4,FALSE)</f>
        <v>2</v>
      </c>
      <c r="G11" s="74">
        <f>VLOOKUP($C11,'BASE DIBAPE'!$B$2:$H$800,5,FALSE)</f>
        <v>2</v>
      </c>
      <c r="H11" s="75">
        <f t="shared" si="0"/>
        <v>1.1062572132453257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7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144</v>
      </c>
      <c r="B12" s="13">
        <f>VLOOKUP(A12,'ÁREA DOS MUNICÍPIOS '!$A$10:$B$101,2,FALSE)</f>
        <v>51.046717999999998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144</v>
      </c>
      <c r="B13" s="13">
        <f>VLOOKUP(A13,'ÁREA DOS MUNICÍPIOS '!$A$10:$B$101,2,FALSE)</f>
        <v>51.046717999999998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144</v>
      </c>
      <c r="B14" s="13">
        <f>VLOOKUP(A14,'ÁREA DOS MUNICÍPIOS '!$A$10:$B$101,2,FALSE)</f>
        <v>51.046717999999998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144</v>
      </c>
      <c r="B15" s="13">
        <f>VLOOKUP(A15,'ÁREA DOS MUNICÍPIOS '!$A$10:$B$101,2,FALSE)</f>
        <v>51.046717999999998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144</v>
      </c>
      <c r="B16" s="13">
        <f>VLOOKUP(A16,'ÁREA DOS MUNICÍPIOS '!$A$10:$B$101,2,FALSE)</f>
        <v>51.046717999999998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144</v>
      </c>
      <c r="B17" s="13">
        <f>VLOOKUP(A17,'ÁREA DOS MUNICÍPIOS '!$A$10:$B$101,2,FALSE)</f>
        <v>51.046717999999998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144</v>
      </c>
      <c r="B18" s="13">
        <f>VLOOKUP(A18,'ÁREA DOS MUNICÍPIOS '!$A$10:$B$101,2,FALSE)</f>
        <v>51.046717999999998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144</v>
      </c>
      <c r="B19" s="13">
        <f>VLOOKUP(A19,'ÁREA DOS MUNICÍPIOS '!$A$10:$B$101,2,FALSE)</f>
        <v>51.046717999999998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144</v>
      </c>
      <c r="B20" s="13">
        <f>VLOOKUP(A20,'ÁREA DOS MUNICÍPIOS '!$A$10:$B$101,2,FALSE)</f>
        <v>51.046717999999998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144</v>
      </c>
      <c r="B21" s="13">
        <f>VLOOKUP(A21,'ÁREA DOS MUNICÍPIOS '!$A$10:$B$101,2,FALSE)</f>
        <v>51.046717999999998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144</v>
      </c>
      <c r="B22" s="13">
        <f>VLOOKUP(A22,'ÁREA DOS MUNICÍPIOS '!$A$10:$B$101,2,FALSE)</f>
        <v>51.046717999999998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144</v>
      </c>
      <c r="B23" s="13">
        <f>VLOOKUP(A23,'ÁREA DOS MUNICÍPIOS '!$A$10:$B$101,2,FALSE)</f>
        <v>51.046717999999998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144</v>
      </c>
      <c r="B24" s="13">
        <f>VLOOKUP(A24,'ÁREA DOS MUNICÍPIOS '!$A$10:$B$101,2,FALSE)</f>
        <v>51.046717999999998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144</v>
      </c>
      <c r="B25" s="13">
        <f>VLOOKUP(A25,'ÁREA DOS MUNICÍPIOS '!$A$10:$B$101,2,FALSE)</f>
        <v>51.046717999999998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144</v>
      </c>
      <c r="B26" s="13">
        <f>VLOOKUP(A26,'ÁREA DOS MUNICÍPIOS '!$A$10:$B$101,2,FALSE)</f>
        <v>51.046717999999998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144</v>
      </c>
      <c r="B27" s="13">
        <f>VLOOKUP(A27,'ÁREA DOS MUNICÍPIOS '!$A$10:$B$101,2,FALSE)</f>
        <v>51.046717999999998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144</v>
      </c>
      <c r="B28" s="13">
        <f>VLOOKUP(A28,'ÁREA DOS MUNICÍPIOS '!$A$10:$B$101,2,FALSE)</f>
        <v>51.046717999999998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144</v>
      </c>
      <c r="B29" s="13">
        <f>VLOOKUP(A29,'ÁREA DOS MUNICÍPIOS '!$A$10:$B$101,2,FALSE)</f>
        <v>51.046717999999998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144</v>
      </c>
      <c r="B30" s="13">
        <f>VLOOKUP(A30,'ÁREA DOS MUNICÍPIOS '!$A$10:$B$101,2,FALSE)</f>
        <v>51.046717999999998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144</v>
      </c>
      <c r="B31" s="13">
        <f>VLOOKUP(A31,'ÁREA DOS MUNICÍPIOS '!$A$10:$B$101,2,FALSE)</f>
        <v>51.046717999999998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144</v>
      </c>
      <c r="B32" s="13">
        <f>VLOOKUP(A32,'ÁREA DOS MUNICÍPIOS '!$A$10:$B$101,2,FALSE)</f>
        <v>51.046717999999998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144</v>
      </c>
      <c r="B33" s="13">
        <f>VLOOKUP(A33,'ÁREA DOS MUNICÍPIOS '!$A$10:$B$101,2,FALSE)</f>
        <v>51.046717999999998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144</v>
      </c>
      <c r="B34" s="13">
        <f>VLOOKUP(A34,'ÁREA DOS MUNICÍPIOS '!$A$10:$B$101,2,FALSE)</f>
        <v>51.046717999999998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144</v>
      </c>
      <c r="B35" s="13">
        <f>VLOOKUP(A35,'ÁREA DOS MUNICÍPIOS '!$A$10:$B$101,2,FALSE)</f>
        <v>51.046717999999998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144</v>
      </c>
      <c r="B36" s="13">
        <f>VLOOKUP(A36,'ÁREA DOS MUNICÍPIOS '!$A$10:$B$101,2,FALSE)</f>
        <v>51.046717999999998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144</v>
      </c>
      <c r="B37" s="13">
        <f>VLOOKUP(A37,'ÁREA DOS MUNICÍPIOS '!$A$10:$B$101,2,FALSE)</f>
        <v>51.046717999999998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144</v>
      </c>
      <c r="B38" s="13">
        <f>VLOOKUP(A38,'ÁREA DOS MUNICÍPIOS '!$A$10:$B$101,2,FALSE)</f>
        <v>51.046717999999998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144</v>
      </c>
      <c r="B39" s="13">
        <f>VLOOKUP(A39,'ÁREA DOS MUNICÍPIOS '!$A$10:$B$101,2,FALSE)</f>
        <v>51.046717999999998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144</v>
      </c>
      <c r="B40" s="13">
        <f>VLOOKUP(A40,'ÁREA DOS MUNICÍPIOS '!$A$10:$B$101,2,FALSE)</f>
        <v>51.046717999999998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144</v>
      </c>
      <c r="B41" s="13">
        <f>VLOOKUP(A41,'ÁREA DOS MUNICÍPIOS '!$A$10:$B$101,2,FALSE)</f>
        <v>51.046717999999998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144</v>
      </c>
      <c r="B42" s="13">
        <f>VLOOKUP(A42,'ÁREA DOS MUNICÍPIOS '!$A$10:$B$101,2,FALSE)</f>
        <v>51.046717999999998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144</v>
      </c>
      <c r="B43" s="13">
        <f>VLOOKUP(A43,'ÁREA DOS MUNICÍPIOS '!$A$10:$B$101,2,FALSE)</f>
        <v>51.046717999999998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144</v>
      </c>
      <c r="B44" s="13">
        <f>VLOOKUP(A44,'ÁREA DOS MUNICÍPIOS '!$A$10:$B$101,2,FALSE)</f>
        <v>51.046717999999998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144</v>
      </c>
      <c r="B45" s="13">
        <f>VLOOKUP(A45,'ÁREA DOS MUNICÍPIOS '!$A$10:$B$101,2,FALSE)</f>
        <v>51.046717999999998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144</v>
      </c>
      <c r="B46" s="13">
        <f>VLOOKUP(A46,'ÁREA DOS MUNICÍPIOS '!$A$10:$B$101,2,FALSE)</f>
        <v>51.046717999999998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144</v>
      </c>
      <c r="B47" s="13">
        <f>VLOOKUP(A47,'ÁREA DOS MUNICÍPIOS '!$A$10:$B$101,2,FALSE)</f>
        <v>51.046717999999998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144</v>
      </c>
      <c r="B48" s="13">
        <f>VLOOKUP(A48,'ÁREA DOS MUNICÍPIOS '!$A$10:$B$101,2,FALSE)</f>
        <v>51.046717999999998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144</v>
      </c>
      <c r="B49" s="13">
        <f>VLOOKUP(A49,'ÁREA DOS MUNICÍPIOS '!$A$10:$B$101,2,FALSE)</f>
        <v>51.046717999999998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144</v>
      </c>
      <c r="B50" s="13">
        <f>VLOOKUP(A50,'ÁREA DOS MUNICÍPIOS '!$A$10:$B$101,2,FALSE)</f>
        <v>51.046717999999998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144</v>
      </c>
      <c r="B51" s="13">
        <f>VLOOKUP(A51,'ÁREA DOS MUNICÍPIOS '!$A$10:$B$101,2,FALSE)</f>
        <v>51.046717999999998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144</v>
      </c>
      <c r="B52" s="13">
        <f>VLOOKUP(A52,'ÁREA DOS MUNICÍPIOS '!$A$10:$B$101,2,FALSE)</f>
        <v>51.046717999999998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144</v>
      </c>
      <c r="B53" s="13">
        <f>VLOOKUP(A53,'ÁREA DOS MUNICÍPIOS '!$A$10:$B$101,2,FALSE)</f>
        <v>51.046717999999998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144</v>
      </c>
      <c r="B54" s="13">
        <f>VLOOKUP(A54,'ÁREA DOS MUNICÍPIOS '!$A$10:$B$101,2,FALSE)</f>
        <v>51.046717999999998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144</v>
      </c>
      <c r="B55" s="13">
        <f>VLOOKUP(A55,'ÁREA DOS MUNICÍPIOS '!$A$10:$B$101,2,FALSE)</f>
        <v>51.046717999999998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144</v>
      </c>
      <c r="B56" s="13">
        <f>VLOOKUP(A56,'ÁREA DOS MUNICÍPIOS '!$A$10:$B$101,2,FALSE)</f>
        <v>51.046717999999998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144</v>
      </c>
      <c r="B57" s="13">
        <f>VLOOKUP(A57,'ÁREA DOS MUNICÍPIOS '!$A$10:$B$101,2,FALSE)</f>
        <v>51.046717999999998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144</v>
      </c>
      <c r="B58" s="13">
        <f>VLOOKUP(A58,'ÁREA DOS MUNICÍPIOS '!$A$10:$B$101,2,FALSE)</f>
        <v>51.046717999999998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144</v>
      </c>
      <c r="B59" s="13">
        <f>VLOOKUP(A59,'ÁREA DOS MUNICÍPIOS '!$A$10:$B$101,2,FALSE)</f>
        <v>51.046717999999998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144</v>
      </c>
      <c r="B60" s="13">
        <f>VLOOKUP(A60,'ÁREA DOS MUNICÍPIOS '!$A$10:$B$101,2,FALSE)</f>
        <v>51.046717999999998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144</v>
      </c>
      <c r="B61" s="13">
        <f>VLOOKUP(A61,'ÁREA DOS MUNICÍPIOS '!$A$10:$B$101,2,FALSE)</f>
        <v>51.046717999999998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144</v>
      </c>
      <c r="B62" s="13">
        <f>VLOOKUP(A62,'ÁREA DOS MUNICÍPIOS '!$A$10:$B$101,2,FALSE)</f>
        <v>51.046717999999998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144</v>
      </c>
      <c r="B63" s="13">
        <f>VLOOKUP(A63,'ÁREA DOS MUNICÍPIOS '!$A$10:$B$101,2,FALSE)</f>
        <v>51.046717999999998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144</v>
      </c>
      <c r="B64" s="13">
        <f>VLOOKUP(A64,'ÁREA DOS MUNICÍPIOS '!$A$10:$B$101,2,FALSE)</f>
        <v>51.046717999999998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144</v>
      </c>
      <c r="B65" s="13">
        <f>VLOOKUP(A65,'ÁREA DOS MUNICÍPIOS '!$A$10:$B$101,2,FALSE)</f>
        <v>51.046717999999998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144</v>
      </c>
      <c r="B66" s="13">
        <f>VLOOKUP(A66,'ÁREA DOS MUNICÍPIOS '!$A$10:$B$101,2,FALSE)</f>
        <v>51.046717999999998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144</v>
      </c>
      <c r="B67" s="13">
        <f>VLOOKUP(A67,'ÁREA DOS MUNICÍPIOS '!$A$10:$B$101,2,FALSE)</f>
        <v>51.046717999999998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144</v>
      </c>
      <c r="B68" s="13">
        <f>VLOOKUP(A68,'ÁREA DOS MUNICÍPIOS '!$A$10:$B$101,2,FALSE)</f>
        <v>51.046717999999998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144</v>
      </c>
      <c r="B69" s="13">
        <f>VLOOKUP(A69,'ÁREA DOS MUNICÍPIOS '!$A$10:$B$101,2,FALSE)</f>
        <v>51.046717999999998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144</v>
      </c>
      <c r="B70" s="13">
        <f>VLOOKUP(A70,'ÁREA DOS MUNICÍPIOS '!$A$10:$B$101,2,FALSE)</f>
        <v>51.046717999999998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144</v>
      </c>
      <c r="B71" s="13">
        <f>VLOOKUP(A71,'ÁREA DOS MUNICÍPIOS '!$A$10:$B$101,2,FALSE)</f>
        <v>51.046717999999998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144</v>
      </c>
      <c r="B72" s="13">
        <f>VLOOKUP(A72,'ÁREA DOS MUNICÍPIOS '!$A$10:$B$101,2,FALSE)</f>
        <v>51.046717999999998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144</v>
      </c>
      <c r="B73" s="13">
        <f>VLOOKUP(A73,'ÁREA DOS MUNICÍPIOS '!$A$10:$B$101,2,FALSE)</f>
        <v>51.046717999999998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144</v>
      </c>
      <c r="B74" s="13">
        <f>VLOOKUP(A74,'ÁREA DOS MUNICÍPIOS '!$A$10:$B$101,2,FALSE)</f>
        <v>51.046717999999998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144</v>
      </c>
      <c r="B75" s="13">
        <f>VLOOKUP(A75,'ÁREA DOS MUNICÍPIOS '!$A$10:$B$101,2,FALSE)</f>
        <v>51.046717999999998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144</v>
      </c>
      <c r="B76" s="13">
        <f>VLOOKUP(A76,'ÁREA DOS MUNICÍPIOS '!$A$10:$B$101,2,FALSE)</f>
        <v>51.046717999999998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144</v>
      </c>
      <c r="B77" s="13">
        <f>VLOOKUP(A77,'ÁREA DOS MUNICÍPIOS '!$A$10:$B$101,2,FALSE)</f>
        <v>51.046717999999998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144</v>
      </c>
      <c r="B78" s="13">
        <f>VLOOKUP(A78,'ÁREA DOS MUNICÍPIOS '!$A$10:$B$101,2,FALSE)</f>
        <v>51.046717999999998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144</v>
      </c>
      <c r="B79" s="13">
        <f>VLOOKUP(A79,'ÁREA DOS MUNICÍPIOS '!$A$10:$B$101,2,FALSE)</f>
        <v>51.046717999999998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144</v>
      </c>
      <c r="B80" s="13">
        <f>VLOOKUP(A80,'ÁREA DOS MUNICÍPIOS '!$A$10:$B$101,2,FALSE)</f>
        <v>51.046717999999998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144</v>
      </c>
      <c r="B81" s="13">
        <f>VLOOKUP(A81,'ÁREA DOS MUNICÍPIOS '!$A$10:$B$101,2,FALSE)</f>
        <v>51.046717999999998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144</v>
      </c>
      <c r="B82" s="13">
        <f>VLOOKUP(A82,'ÁREA DOS MUNICÍPIOS '!$A$10:$B$101,2,FALSE)</f>
        <v>51.046717999999998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144</v>
      </c>
      <c r="B83" s="13">
        <f>VLOOKUP(A83,'ÁREA DOS MUNICÍPIOS '!$A$10:$B$101,2,FALSE)</f>
        <v>51.046717999999998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144</v>
      </c>
      <c r="B84" s="13">
        <f>VLOOKUP(A84,'ÁREA DOS MUNICÍPIOS '!$A$10:$B$101,2,FALSE)</f>
        <v>51.046717999999998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144</v>
      </c>
      <c r="B85" s="13">
        <f>VLOOKUP(A85,'ÁREA DOS MUNICÍPIOS '!$A$10:$B$101,2,FALSE)</f>
        <v>51.046717999999998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144</v>
      </c>
      <c r="B86" s="13">
        <f>VLOOKUP(A86,'ÁREA DOS MUNICÍPIOS '!$A$10:$B$101,2,FALSE)</f>
        <v>51.046717999999998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144</v>
      </c>
      <c r="B87" s="13">
        <f>VLOOKUP(A87,'ÁREA DOS MUNICÍPIOS '!$A$10:$B$101,2,FALSE)</f>
        <v>51.046717999999998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144</v>
      </c>
      <c r="B88" s="13">
        <f>VLOOKUP(A88,'ÁREA DOS MUNICÍPIOS '!$A$10:$B$101,2,FALSE)</f>
        <v>51.046717999999998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144</v>
      </c>
      <c r="B89" s="13">
        <f>VLOOKUP(A89,'ÁREA DOS MUNICÍPIOS '!$A$10:$B$101,2,FALSE)</f>
        <v>51.046717999999998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144</v>
      </c>
      <c r="B90" s="13">
        <f>VLOOKUP(A90,'ÁREA DOS MUNICÍPIOS '!$A$10:$B$101,2,FALSE)</f>
        <v>51.046717999999998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144</v>
      </c>
      <c r="B91" s="13">
        <f>VLOOKUP(A91,'ÁREA DOS MUNICÍPIOS '!$A$10:$B$101,2,FALSE)</f>
        <v>51.046717999999998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144</v>
      </c>
      <c r="B92" s="13">
        <f>VLOOKUP(A92,'ÁREA DOS MUNICÍPIOS '!$A$10:$B$101,2,FALSE)</f>
        <v>51.046717999999998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144</v>
      </c>
      <c r="B93" s="13">
        <f>VLOOKUP(A93,'ÁREA DOS MUNICÍPIOS '!$A$10:$B$101,2,FALSE)</f>
        <v>51.046717999999998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144</v>
      </c>
      <c r="B94" s="13">
        <f>VLOOKUP(A94,'ÁREA DOS MUNICÍPIOS '!$A$10:$B$101,2,FALSE)</f>
        <v>51.046717999999998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144</v>
      </c>
      <c r="B95" s="13">
        <f>VLOOKUP(A95,'ÁREA DOS MUNICÍPIOS '!$A$10:$B$101,2,FALSE)</f>
        <v>51.046717999999998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144</v>
      </c>
      <c r="B96" s="13">
        <f>VLOOKUP(A96,'ÁREA DOS MUNICÍPIOS '!$A$10:$B$101,2,FALSE)</f>
        <v>51.046717999999998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144</v>
      </c>
      <c r="B97" s="13">
        <f>VLOOKUP(A97,'ÁREA DOS MUNICÍPIOS '!$A$10:$B$101,2,FALSE)</f>
        <v>51.046717999999998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144</v>
      </c>
      <c r="B98" s="13">
        <f>VLOOKUP(A98,'ÁREA DOS MUNICÍPIOS '!$A$10:$B$101,2,FALSE)</f>
        <v>51.046717999999998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144</v>
      </c>
      <c r="B99" s="13">
        <f>VLOOKUP(A99,'ÁREA DOS MUNICÍPIOS '!$A$10:$B$101,2,FALSE)</f>
        <v>51.046717999999998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144</v>
      </c>
      <c r="B100" s="13">
        <f>VLOOKUP(A100,'ÁREA DOS MUNICÍPIOS '!$A$10:$B$101,2,FALSE)</f>
        <v>51.046717999999998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9" sqref="C9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2.0265564714984388</v>
      </c>
      <c r="I1" s="18" t="s">
        <v>3</v>
      </c>
      <c r="J1" s="17">
        <f>SUM(J4:J9090)</f>
        <v>2.3361353812801688E-2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145</v>
      </c>
      <c r="B4" s="13">
        <f>VLOOKUP(A4,'ÁREA DOS MUNICÍPIOS '!$A$10:$B$101,2,FALSE)</f>
        <v>429.56414599999999</v>
      </c>
      <c r="C4" s="37" t="s">
        <v>256</v>
      </c>
      <c r="D4" s="74">
        <f>VLOOKUP($C4,'BASE DIBAPE'!$B$2:$H$800,2,FALSE)</f>
        <v>772.42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4</v>
      </c>
      <c r="H4" s="75">
        <f>IFERROR((D4/(B4*100))*E4*F4*G4,0)</f>
        <v>0.28770371352175189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145</v>
      </c>
      <c r="B5" s="13">
        <f>VLOOKUP(A5,'ÁREA DOS MUNICÍPIOS '!$A$10:$B$101,2,FALSE)</f>
        <v>429.56414599999999</v>
      </c>
      <c r="C5" s="37" t="s">
        <v>319</v>
      </c>
      <c r="D5" s="74">
        <f>VLOOKUP($C5,'BASE DIBAPE'!$B$2:$H$800,2,FALSE)</f>
        <v>1041.8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4</v>
      </c>
      <c r="H5" s="75">
        <f t="shared" ref="H5:H68" si="0">IFERROR((D5/(B5*100))*E5*F5*G5,0)</f>
        <v>0.38803983421838006</v>
      </c>
      <c r="I5" s="76" t="str">
        <f t="shared" ref="I5:I8" si="1">K5</f>
        <v>FEDERAL</v>
      </c>
      <c r="J5" s="77">
        <f t="shared" ref="J5:J68" si="2">IF(I5="Municipal",IFERROR((D5/(B5*100))*E5*F5*G5,0),0)</f>
        <v>0</v>
      </c>
      <c r="K5" s="8" t="str">
        <f>VLOOKUP($C5,'BASE DIBAPE'!$B$2:$H$800,6,FALSE)</f>
        <v>FEDERAL</v>
      </c>
      <c r="L5" s="30">
        <f>COUNTIF($I$4:$I$9090,"Federal")</f>
        <v>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145</v>
      </c>
      <c r="B6" s="13">
        <f>VLOOKUP(A6,'ÁREA DOS MUNICÍPIOS '!$A$10:$B$101,2,FALSE)</f>
        <v>429.56414599999999</v>
      </c>
      <c r="C6" s="37" t="s">
        <v>626</v>
      </c>
      <c r="D6" s="74">
        <f>VLOOKUP($C6,'BASE DIBAPE'!$B$2:$H$800,2,FALSE)</f>
        <v>709.69</v>
      </c>
      <c r="E6" s="74">
        <f>VLOOKUP($C6,'BASE DIBAPE'!$B$2:$H$800,3,FALSE)</f>
        <v>5</v>
      </c>
      <c r="F6" s="74">
        <f>VLOOKUP($C6,'BASE DIBAPE'!$B$2:$H$800,4,FALSE)</f>
        <v>4</v>
      </c>
      <c r="G6" s="74">
        <f>VLOOKUP($C6,'BASE DIBAPE'!$B$2:$H$800,5,FALSE)</f>
        <v>4</v>
      </c>
      <c r="H6" s="75">
        <f t="shared" si="0"/>
        <v>1.3216931750165204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145</v>
      </c>
      <c r="B7" s="13">
        <f>VLOOKUP(A7,'ÁREA DOS MUNICÍPIOS '!$A$10:$B$101,2,FALSE)</f>
        <v>429.56414599999999</v>
      </c>
      <c r="C7" s="38" t="s">
        <v>1457</v>
      </c>
      <c r="D7" s="74">
        <f>VLOOKUP($C7,'BASE DIBAPE'!$B$2:$H$800,2,FALSE)</f>
        <v>125.44</v>
      </c>
      <c r="E7" s="74">
        <f>VLOOKUP($C7,'BASE DIBAPE'!$B$2:$H$800,3,FALSE)</f>
        <v>4</v>
      </c>
      <c r="F7" s="74">
        <f>VLOOKUP($C7,'BASE DIBAPE'!$B$2:$H$800,4,FALSE)</f>
        <v>1</v>
      </c>
      <c r="G7" s="74">
        <f>VLOOKUP($C7,'BASE DIBAPE'!$B$2:$H$800,5,FALSE)</f>
        <v>2</v>
      </c>
      <c r="H7" s="75">
        <f t="shared" si="0"/>
        <v>2.3361353812801688E-2</v>
      </c>
      <c r="I7" s="76" t="str">
        <f t="shared" si="1"/>
        <v>MUNICIPAL</v>
      </c>
      <c r="J7" s="77">
        <f t="shared" si="2"/>
        <v>2.3361353812801688E-2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145</v>
      </c>
      <c r="B8" s="13">
        <f>VLOOKUP(A8,'ÁREA DOS MUNICÍPIOS '!$A$10:$B$101,2,FALSE)</f>
        <v>429.56414599999999</v>
      </c>
      <c r="C8" s="39" t="s">
        <v>1260</v>
      </c>
      <c r="D8" s="74">
        <f>VLOOKUP($C8,'BASE DIBAPE'!$B$2:$H$800,2,FALSE)</f>
        <v>7.73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5.7583949289846002E-3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145</v>
      </c>
      <c r="B9" s="13">
        <f>VLOOKUP(A9,'ÁREA DOS MUNICÍPIOS '!$A$10:$B$101,2,FALSE)</f>
        <v>429.56414599999999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145</v>
      </c>
      <c r="B10" s="13">
        <f>VLOOKUP(A10,'ÁREA DOS MUNICÍPIOS '!$A$10:$B$101,2,FALSE)</f>
        <v>429.56414599999999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145</v>
      </c>
      <c r="B11" s="13">
        <f>VLOOKUP(A11,'ÁREA DOS MUNICÍPIOS '!$A$10:$B$101,2,FALSE)</f>
        <v>429.56414599999999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145</v>
      </c>
      <c r="B12" s="13">
        <f>VLOOKUP(A12,'ÁREA DOS MUNICÍPIOS '!$A$10:$B$101,2,FALSE)</f>
        <v>429.56414599999999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145</v>
      </c>
      <c r="B13" s="13">
        <f>VLOOKUP(A13,'ÁREA DOS MUNICÍPIOS '!$A$10:$B$101,2,FALSE)</f>
        <v>429.56414599999999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145</v>
      </c>
      <c r="B14" s="13">
        <f>VLOOKUP(A14,'ÁREA DOS MUNICÍPIOS '!$A$10:$B$101,2,FALSE)</f>
        <v>429.56414599999999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145</v>
      </c>
      <c r="B15" s="13">
        <f>VLOOKUP(A15,'ÁREA DOS MUNICÍPIOS '!$A$10:$B$101,2,FALSE)</f>
        <v>429.56414599999999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145</v>
      </c>
      <c r="B16" s="13">
        <f>VLOOKUP(A16,'ÁREA DOS MUNICÍPIOS '!$A$10:$B$101,2,FALSE)</f>
        <v>429.56414599999999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145</v>
      </c>
      <c r="B17" s="13">
        <f>VLOOKUP(A17,'ÁREA DOS MUNICÍPIOS '!$A$10:$B$101,2,FALSE)</f>
        <v>429.56414599999999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145</v>
      </c>
      <c r="B18" s="13">
        <f>VLOOKUP(A18,'ÁREA DOS MUNICÍPIOS '!$A$10:$B$101,2,FALSE)</f>
        <v>429.56414599999999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145</v>
      </c>
      <c r="B19" s="13">
        <f>VLOOKUP(A19,'ÁREA DOS MUNICÍPIOS '!$A$10:$B$101,2,FALSE)</f>
        <v>429.56414599999999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145</v>
      </c>
      <c r="B20" s="13">
        <f>VLOOKUP(A20,'ÁREA DOS MUNICÍPIOS '!$A$10:$B$101,2,FALSE)</f>
        <v>429.56414599999999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145</v>
      </c>
      <c r="B21" s="13">
        <f>VLOOKUP(A21,'ÁREA DOS MUNICÍPIOS '!$A$10:$B$101,2,FALSE)</f>
        <v>429.56414599999999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145</v>
      </c>
      <c r="B22" s="13">
        <f>VLOOKUP(A22,'ÁREA DOS MUNICÍPIOS '!$A$10:$B$101,2,FALSE)</f>
        <v>429.56414599999999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145</v>
      </c>
      <c r="B23" s="13">
        <f>VLOOKUP(A23,'ÁREA DOS MUNICÍPIOS '!$A$10:$B$101,2,FALSE)</f>
        <v>429.56414599999999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145</v>
      </c>
      <c r="B24" s="13">
        <f>VLOOKUP(A24,'ÁREA DOS MUNICÍPIOS '!$A$10:$B$101,2,FALSE)</f>
        <v>429.56414599999999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145</v>
      </c>
      <c r="B25" s="13">
        <f>VLOOKUP(A25,'ÁREA DOS MUNICÍPIOS '!$A$10:$B$101,2,FALSE)</f>
        <v>429.56414599999999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145</v>
      </c>
      <c r="B26" s="13">
        <f>VLOOKUP(A26,'ÁREA DOS MUNICÍPIOS '!$A$10:$B$101,2,FALSE)</f>
        <v>429.56414599999999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145</v>
      </c>
      <c r="B27" s="13">
        <f>VLOOKUP(A27,'ÁREA DOS MUNICÍPIOS '!$A$10:$B$101,2,FALSE)</f>
        <v>429.56414599999999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145</v>
      </c>
      <c r="B28" s="13">
        <f>VLOOKUP(A28,'ÁREA DOS MUNICÍPIOS '!$A$10:$B$101,2,FALSE)</f>
        <v>429.56414599999999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145</v>
      </c>
      <c r="B29" s="13">
        <f>VLOOKUP(A29,'ÁREA DOS MUNICÍPIOS '!$A$10:$B$101,2,FALSE)</f>
        <v>429.56414599999999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145</v>
      </c>
      <c r="B30" s="13">
        <f>VLOOKUP(A30,'ÁREA DOS MUNICÍPIOS '!$A$10:$B$101,2,FALSE)</f>
        <v>429.56414599999999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145</v>
      </c>
      <c r="B31" s="13">
        <f>VLOOKUP(A31,'ÁREA DOS MUNICÍPIOS '!$A$10:$B$101,2,FALSE)</f>
        <v>429.56414599999999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145</v>
      </c>
      <c r="B32" s="13">
        <f>VLOOKUP(A32,'ÁREA DOS MUNICÍPIOS '!$A$10:$B$101,2,FALSE)</f>
        <v>429.56414599999999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145</v>
      </c>
      <c r="B33" s="13">
        <f>VLOOKUP(A33,'ÁREA DOS MUNICÍPIOS '!$A$10:$B$101,2,FALSE)</f>
        <v>429.56414599999999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145</v>
      </c>
      <c r="B34" s="13">
        <f>VLOOKUP(A34,'ÁREA DOS MUNICÍPIOS '!$A$10:$B$101,2,FALSE)</f>
        <v>429.56414599999999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145</v>
      </c>
      <c r="B35" s="13">
        <f>VLOOKUP(A35,'ÁREA DOS MUNICÍPIOS '!$A$10:$B$101,2,FALSE)</f>
        <v>429.56414599999999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145</v>
      </c>
      <c r="B36" s="13">
        <f>VLOOKUP(A36,'ÁREA DOS MUNICÍPIOS '!$A$10:$B$101,2,FALSE)</f>
        <v>429.56414599999999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145</v>
      </c>
      <c r="B37" s="13">
        <f>VLOOKUP(A37,'ÁREA DOS MUNICÍPIOS '!$A$10:$B$101,2,FALSE)</f>
        <v>429.56414599999999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145</v>
      </c>
      <c r="B38" s="13">
        <f>VLOOKUP(A38,'ÁREA DOS MUNICÍPIOS '!$A$10:$B$101,2,FALSE)</f>
        <v>429.56414599999999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145</v>
      </c>
      <c r="B39" s="13">
        <f>VLOOKUP(A39,'ÁREA DOS MUNICÍPIOS '!$A$10:$B$101,2,FALSE)</f>
        <v>429.56414599999999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145</v>
      </c>
      <c r="B40" s="13">
        <f>VLOOKUP(A40,'ÁREA DOS MUNICÍPIOS '!$A$10:$B$101,2,FALSE)</f>
        <v>429.56414599999999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145</v>
      </c>
      <c r="B41" s="13">
        <f>VLOOKUP(A41,'ÁREA DOS MUNICÍPIOS '!$A$10:$B$101,2,FALSE)</f>
        <v>429.56414599999999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145</v>
      </c>
      <c r="B42" s="13">
        <f>VLOOKUP(A42,'ÁREA DOS MUNICÍPIOS '!$A$10:$B$101,2,FALSE)</f>
        <v>429.56414599999999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145</v>
      </c>
      <c r="B43" s="13">
        <f>VLOOKUP(A43,'ÁREA DOS MUNICÍPIOS '!$A$10:$B$101,2,FALSE)</f>
        <v>429.56414599999999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145</v>
      </c>
      <c r="B44" s="13">
        <f>VLOOKUP(A44,'ÁREA DOS MUNICÍPIOS '!$A$10:$B$101,2,FALSE)</f>
        <v>429.56414599999999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145</v>
      </c>
      <c r="B45" s="13">
        <f>VLOOKUP(A45,'ÁREA DOS MUNICÍPIOS '!$A$10:$B$101,2,FALSE)</f>
        <v>429.56414599999999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145</v>
      </c>
      <c r="B46" s="13">
        <f>VLOOKUP(A46,'ÁREA DOS MUNICÍPIOS '!$A$10:$B$101,2,FALSE)</f>
        <v>429.56414599999999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145</v>
      </c>
      <c r="B47" s="13">
        <f>VLOOKUP(A47,'ÁREA DOS MUNICÍPIOS '!$A$10:$B$101,2,FALSE)</f>
        <v>429.56414599999999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145</v>
      </c>
      <c r="B48" s="13">
        <f>VLOOKUP(A48,'ÁREA DOS MUNICÍPIOS '!$A$10:$B$101,2,FALSE)</f>
        <v>429.56414599999999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145</v>
      </c>
      <c r="B49" s="13">
        <f>VLOOKUP(A49,'ÁREA DOS MUNICÍPIOS '!$A$10:$B$101,2,FALSE)</f>
        <v>429.56414599999999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145</v>
      </c>
      <c r="B50" s="13">
        <f>VLOOKUP(A50,'ÁREA DOS MUNICÍPIOS '!$A$10:$B$101,2,FALSE)</f>
        <v>429.56414599999999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145</v>
      </c>
      <c r="B51" s="13">
        <f>VLOOKUP(A51,'ÁREA DOS MUNICÍPIOS '!$A$10:$B$101,2,FALSE)</f>
        <v>429.56414599999999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145</v>
      </c>
      <c r="B52" s="13">
        <f>VLOOKUP(A52,'ÁREA DOS MUNICÍPIOS '!$A$10:$B$101,2,FALSE)</f>
        <v>429.56414599999999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145</v>
      </c>
      <c r="B53" s="13">
        <f>VLOOKUP(A53,'ÁREA DOS MUNICÍPIOS '!$A$10:$B$101,2,FALSE)</f>
        <v>429.56414599999999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145</v>
      </c>
      <c r="B54" s="13">
        <f>VLOOKUP(A54,'ÁREA DOS MUNICÍPIOS '!$A$10:$B$101,2,FALSE)</f>
        <v>429.56414599999999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145</v>
      </c>
      <c r="B55" s="13">
        <f>VLOOKUP(A55,'ÁREA DOS MUNICÍPIOS '!$A$10:$B$101,2,FALSE)</f>
        <v>429.56414599999999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145</v>
      </c>
      <c r="B56" s="13">
        <f>VLOOKUP(A56,'ÁREA DOS MUNICÍPIOS '!$A$10:$B$101,2,FALSE)</f>
        <v>429.56414599999999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145</v>
      </c>
      <c r="B57" s="13">
        <f>VLOOKUP(A57,'ÁREA DOS MUNICÍPIOS '!$A$10:$B$101,2,FALSE)</f>
        <v>429.56414599999999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145</v>
      </c>
      <c r="B58" s="13">
        <f>VLOOKUP(A58,'ÁREA DOS MUNICÍPIOS '!$A$10:$B$101,2,FALSE)</f>
        <v>429.56414599999999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145</v>
      </c>
      <c r="B59" s="13">
        <f>VLOOKUP(A59,'ÁREA DOS MUNICÍPIOS '!$A$10:$B$101,2,FALSE)</f>
        <v>429.56414599999999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145</v>
      </c>
      <c r="B60" s="13">
        <f>VLOOKUP(A60,'ÁREA DOS MUNICÍPIOS '!$A$10:$B$101,2,FALSE)</f>
        <v>429.56414599999999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145</v>
      </c>
      <c r="B61" s="13">
        <f>VLOOKUP(A61,'ÁREA DOS MUNICÍPIOS '!$A$10:$B$101,2,FALSE)</f>
        <v>429.56414599999999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145</v>
      </c>
      <c r="B62" s="13">
        <f>VLOOKUP(A62,'ÁREA DOS MUNICÍPIOS '!$A$10:$B$101,2,FALSE)</f>
        <v>429.56414599999999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145</v>
      </c>
      <c r="B63" s="13">
        <f>VLOOKUP(A63,'ÁREA DOS MUNICÍPIOS '!$A$10:$B$101,2,FALSE)</f>
        <v>429.56414599999999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145</v>
      </c>
      <c r="B64" s="13">
        <f>VLOOKUP(A64,'ÁREA DOS MUNICÍPIOS '!$A$10:$B$101,2,FALSE)</f>
        <v>429.56414599999999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145</v>
      </c>
      <c r="B65" s="13">
        <f>VLOOKUP(A65,'ÁREA DOS MUNICÍPIOS '!$A$10:$B$101,2,FALSE)</f>
        <v>429.56414599999999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145</v>
      </c>
      <c r="B66" s="13">
        <f>VLOOKUP(A66,'ÁREA DOS MUNICÍPIOS '!$A$10:$B$101,2,FALSE)</f>
        <v>429.56414599999999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145</v>
      </c>
      <c r="B67" s="13">
        <f>VLOOKUP(A67,'ÁREA DOS MUNICÍPIOS '!$A$10:$B$101,2,FALSE)</f>
        <v>429.56414599999999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145</v>
      </c>
      <c r="B68" s="13">
        <f>VLOOKUP(A68,'ÁREA DOS MUNICÍPIOS '!$A$10:$B$101,2,FALSE)</f>
        <v>429.56414599999999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145</v>
      </c>
      <c r="B69" s="13">
        <f>VLOOKUP(A69,'ÁREA DOS MUNICÍPIOS '!$A$10:$B$101,2,FALSE)</f>
        <v>429.56414599999999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145</v>
      </c>
      <c r="B70" s="13">
        <f>VLOOKUP(A70,'ÁREA DOS MUNICÍPIOS '!$A$10:$B$101,2,FALSE)</f>
        <v>429.56414599999999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145</v>
      </c>
      <c r="B71" s="13">
        <f>VLOOKUP(A71,'ÁREA DOS MUNICÍPIOS '!$A$10:$B$101,2,FALSE)</f>
        <v>429.56414599999999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145</v>
      </c>
      <c r="B72" s="13">
        <f>VLOOKUP(A72,'ÁREA DOS MUNICÍPIOS '!$A$10:$B$101,2,FALSE)</f>
        <v>429.56414599999999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145</v>
      </c>
      <c r="B73" s="13">
        <f>VLOOKUP(A73,'ÁREA DOS MUNICÍPIOS '!$A$10:$B$101,2,FALSE)</f>
        <v>429.56414599999999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145</v>
      </c>
      <c r="B74" s="13">
        <f>VLOOKUP(A74,'ÁREA DOS MUNICÍPIOS '!$A$10:$B$101,2,FALSE)</f>
        <v>429.56414599999999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145</v>
      </c>
      <c r="B75" s="13">
        <f>VLOOKUP(A75,'ÁREA DOS MUNICÍPIOS '!$A$10:$B$101,2,FALSE)</f>
        <v>429.56414599999999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145</v>
      </c>
      <c r="B76" s="13">
        <f>VLOOKUP(A76,'ÁREA DOS MUNICÍPIOS '!$A$10:$B$101,2,FALSE)</f>
        <v>429.56414599999999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145</v>
      </c>
      <c r="B77" s="13">
        <f>VLOOKUP(A77,'ÁREA DOS MUNICÍPIOS '!$A$10:$B$101,2,FALSE)</f>
        <v>429.56414599999999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145</v>
      </c>
      <c r="B78" s="13">
        <f>VLOOKUP(A78,'ÁREA DOS MUNICÍPIOS '!$A$10:$B$101,2,FALSE)</f>
        <v>429.56414599999999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145</v>
      </c>
      <c r="B79" s="13">
        <f>VLOOKUP(A79,'ÁREA DOS MUNICÍPIOS '!$A$10:$B$101,2,FALSE)</f>
        <v>429.56414599999999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145</v>
      </c>
      <c r="B80" s="13">
        <f>VLOOKUP(A80,'ÁREA DOS MUNICÍPIOS '!$A$10:$B$101,2,FALSE)</f>
        <v>429.56414599999999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145</v>
      </c>
      <c r="B81" s="13">
        <f>VLOOKUP(A81,'ÁREA DOS MUNICÍPIOS '!$A$10:$B$101,2,FALSE)</f>
        <v>429.56414599999999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145</v>
      </c>
      <c r="B82" s="13">
        <f>VLOOKUP(A82,'ÁREA DOS MUNICÍPIOS '!$A$10:$B$101,2,FALSE)</f>
        <v>429.56414599999999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145</v>
      </c>
      <c r="B83" s="13">
        <f>VLOOKUP(A83,'ÁREA DOS MUNICÍPIOS '!$A$10:$B$101,2,FALSE)</f>
        <v>429.56414599999999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145</v>
      </c>
      <c r="B84" s="13">
        <f>VLOOKUP(A84,'ÁREA DOS MUNICÍPIOS '!$A$10:$B$101,2,FALSE)</f>
        <v>429.56414599999999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145</v>
      </c>
      <c r="B85" s="13">
        <f>VLOOKUP(A85,'ÁREA DOS MUNICÍPIOS '!$A$10:$B$101,2,FALSE)</f>
        <v>429.56414599999999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145</v>
      </c>
      <c r="B86" s="13">
        <f>VLOOKUP(A86,'ÁREA DOS MUNICÍPIOS '!$A$10:$B$101,2,FALSE)</f>
        <v>429.56414599999999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145</v>
      </c>
      <c r="B87" s="13">
        <f>VLOOKUP(A87,'ÁREA DOS MUNICÍPIOS '!$A$10:$B$101,2,FALSE)</f>
        <v>429.56414599999999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145</v>
      </c>
      <c r="B88" s="13">
        <f>VLOOKUP(A88,'ÁREA DOS MUNICÍPIOS '!$A$10:$B$101,2,FALSE)</f>
        <v>429.56414599999999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145</v>
      </c>
      <c r="B89" s="13">
        <f>VLOOKUP(A89,'ÁREA DOS MUNICÍPIOS '!$A$10:$B$101,2,FALSE)</f>
        <v>429.56414599999999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145</v>
      </c>
      <c r="B90" s="13">
        <f>VLOOKUP(A90,'ÁREA DOS MUNICÍPIOS '!$A$10:$B$101,2,FALSE)</f>
        <v>429.56414599999999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145</v>
      </c>
      <c r="B91" s="13">
        <f>VLOOKUP(A91,'ÁREA DOS MUNICÍPIOS '!$A$10:$B$101,2,FALSE)</f>
        <v>429.56414599999999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145</v>
      </c>
      <c r="B92" s="13">
        <f>VLOOKUP(A92,'ÁREA DOS MUNICÍPIOS '!$A$10:$B$101,2,FALSE)</f>
        <v>429.56414599999999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145</v>
      </c>
      <c r="B93" s="13">
        <f>VLOOKUP(A93,'ÁREA DOS MUNICÍPIOS '!$A$10:$B$101,2,FALSE)</f>
        <v>429.56414599999999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145</v>
      </c>
      <c r="B94" s="13">
        <f>VLOOKUP(A94,'ÁREA DOS MUNICÍPIOS '!$A$10:$B$101,2,FALSE)</f>
        <v>429.56414599999999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145</v>
      </c>
      <c r="B95" s="13">
        <f>VLOOKUP(A95,'ÁREA DOS MUNICÍPIOS '!$A$10:$B$101,2,FALSE)</f>
        <v>429.56414599999999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145</v>
      </c>
      <c r="B96" s="13">
        <f>VLOOKUP(A96,'ÁREA DOS MUNICÍPIOS '!$A$10:$B$101,2,FALSE)</f>
        <v>429.56414599999999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145</v>
      </c>
      <c r="B97" s="13">
        <f>VLOOKUP(A97,'ÁREA DOS MUNICÍPIOS '!$A$10:$B$101,2,FALSE)</f>
        <v>429.56414599999999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145</v>
      </c>
      <c r="B98" s="13">
        <f>VLOOKUP(A98,'ÁREA DOS MUNICÍPIOS '!$A$10:$B$101,2,FALSE)</f>
        <v>429.56414599999999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145</v>
      </c>
      <c r="B99" s="13">
        <f>VLOOKUP(A99,'ÁREA DOS MUNICÍPIOS '!$A$10:$B$101,2,FALSE)</f>
        <v>429.56414599999999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145</v>
      </c>
      <c r="B100" s="13">
        <f>VLOOKUP(A100,'ÁREA DOS MUNICÍPIOS '!$A$10:$B$101,2,FALSE)</f>
        <v>429.56414599999999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4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1.5914614366509436</v>
      </c>
      <c r="I1" s="18" t="s">
        <v>3</v>
      </c>
      <c r="J1" s="17">
        <f>SUM(J4:J9090)</f>
        <v>1.0023632282328778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146</v>
      </c>
      <c r="B4" s="13">
        <f>VLOOKUP(A4,'ÁREA DOS MUNICÍPIOS '!$A$10:$B$101,2,FALSE)</f>
        <v>282.32440300000002</v>
      </c>
      <c r="C4" s="37" t="s">
        <v>408</v>
      </c>
      <c r="D4" s="74">
        <f>VLOOKUP($C4,'BASE DIBAPE'!$B$2:$H$800,2,FALSE)</f>
        <v>320.23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4.5370502386221284E-2</v>
      </c>
      <c r="I4" s="80" t="str">
        <f>K4</f>
        <v>MUNICIPAL</v>
      </c>
      <c r="J4" s="77">
        <f>IF(I4="Municipal",IFERROR((D4/(B4*100))*E4*F4*G4,0),0)</f>
        <v>4.5370502386221284E-2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146</v>
      </c>
      <c r="B5" s="13">
        <f>VLOOKUP(A5,'ÁREA DOS MUNICÍPIOS '!$A$10:$B$101,2,FALSE)</f>
        <v>282.32440300000002</v>
      </c>
      <c r="C5" s="38" t="s">
        <v>456</v>
      </c>
      <c r="D5" s="74">
        <f>VLOOKUP($C5,'BASE DIBAPE'!$B$2:$H$800,2,FALSE)</f>
        <v>6754.56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0.95699272584665662</v>
      </c>
      <c r="I5" s="80" t="str">
        <f t="shared" ref="I5:I10" si="1">K5</f>
        <v>MUNICIPAL</v>
      </c>
      <c r="J5" s="77">
        <f t="shared" ref="J5:J68" si="2">IF(I5="Municipal",IFERROR((D5/(B5*100))*E5*F5*G5,0),0)</f>
        <v>0.95699272584665662</v>
      </c>
      <c r="K5" s="8" t="str">
        <f>VLOOKUP($C5,'BASE DIBAPE'!$B$2:$H$800,6,FALSE)</f>
        <v>MUNICIPAL</v>
      </c>
      <c r="L5" s="30">
        <f>COUNTIF($I$4:$I$9090,"Federal")</f>
        <v>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146</v>
      </c>
      <c r="B6" s="13">
        <f>VLOOKUP(A6,'ÁREA DOS MUNICÍPIOS '!$A$10:$B$101,2,FALSE)</f>
        <v>282.32440300000002</v>
      </c>
      <c r="C6" s="38" t="s">
        <v>1082</v>
      </c>
      <c r="D6" s="74">
        <f>VLOOKUP($C6,'BASE DIBAPE'!$B$2:$H$800,2,FALSE)</f>
        <v>85.42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4.8409559551959802E-2</v>
      </c>
      <c r="I6" s="80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146</v>
      </c>
      <c r="B7" s="13">
        <f>VLOOKUP(A7,'ÁREA DOS MUNICÍPIOS '!$A$10:$B$101,2,FALSE)</f>
        <v>282.32440300000002</v>
      </c>
      <c r="C7" s="39" t="s">
        <v>1320</v>
      </c>
      <c r="D7" s="74">
        <f>VLOOKUP($C7,'BASE DIBAPE'!$B$2:$H$800,2,FALSE)</f>
        <v>0</v>
      </c>
      <c r="E7" s="74">
        <f>VLOOKUP($C7,'BASE DIBAPE'!$B$2:$H$800,3,FALSE)</f>
        <v>4</v>
      </c>
      <c r="F7" s="74">
        <f>VLOOKUP($C7,'BASE DIBAPE'!$B$2:$H$800,4,FALSE)</f>
        <v>0</v>
      </c>
      <c r="G7" s="74">
        <f>VLOOKUP($C7,'BASE DIBAPE'!$B$2:$H$800,5,FALSE)</f>
        <v>0</v>
      </c>
      <c r="H7" s="75">
        <f t="shared" si="0"/>
        <v>0</v>
      </c>
      <c r="I7" s="80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146</v>
      </c>
      <c r="B8" s="13">
        <f>VLOOKUP(A8,'ÁREA DOS MUNICÍPIOS '!$A$10:$B$101,2,FALSE)</f>
        <v>282.32440300000002</v>
      </c>
      <c r="C8" s="38" t="s">
        <v>720</v>
      </c>
      <c r="D8" s="74">
        <f>VLOOKUP($C8,'BASE DIBAPE'!$B$2:$H$800,2,FALSE)</f>
        <v>477.03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0.5406886488661059</v>
      </c>
      <c r="I8" s="80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146</v>
      </c>
      <c r="B9" s="13">
        <f>VLOOKUP(A9,'ÁREA DOS MUNICÍPIOS '!$A$10:$B$101,2,FALSE)</f>
        <v>282.32440300000002</v>
      </c>
      <c r="C9" s="38" t="s">
        <v>1436</v>
      </c>
      <c r="D9" s="74">
        <f>VLOOKUP($C9,'BASE DIBAPE'!$B$2:$H$800,2,FALSE)</f>
        <v>0</v>
      </c>
      <c r="E9" s="74">
        <f>VLOOKUP($C9,'BASE DIBAPE'!$B$2:$H$800,3,FALSE)</f>
        <v>4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0"/>
        <v>0</v>
      </c>
      <c r="I9" s="80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146</v>
      </c>
      <c r="B10" s="13">
        <f>VLOOKUP(A10,'ÁREA DOS MUNICÍPIOS '!$A$10:$B$101,2,FALSE)</f>
        <v>282.32440300000002</v>
      </c>
      <c r="C10" s="38" t="s">
        <v>1293</v>
      </c>
      <c r="D10" s="74">
        <f>VLOOKUP($C10,'BASE DIBAPE'!$B$2:$H$800,2,FALSE)</f>
        <v>0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0</v>
      </c>
      <c r="H10" s="75">
        <f t="shared" si="0"/>
        <v>0</v>
      </c>
      <c r="I10" s="80" t="str">
        <f t="shared" si="1"/>
        <v>FEDERAL</v>
      </c>
      <c r="J10" s="77">
        <f t="shared" si="2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146</v>
      </c>
      <c r="B11" s="13">
        <f>VLOOKUP(A11,'ÁREA DOS MUNICÍPIOS '!$A$10:$B$101,2,FALSE)</f>
        <v>282.32440300000002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80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146</v>
      </c>
      <c r="B12" s="13">
        <f>VLOOKUP(A12,'ÁREA DOS MUNICÍPIOS '!$A$10:$B$101,2,FALSE)</f>
        <v>282.32440300000002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80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146</v>
      </c>
      <c r="B13" s="13">
        <f>VLOOKUP(A13,'ÁREA DOS MUNICÍPIOS '!$A$10:$B$101,2,FALSE)</f>
        <v>282.32440300000002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80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146</v>
      </c>
      <c r="B14" s="13">
        <f>VLOOKUP(A14,'ÁREA DOS MUNICÍPIOS '!$A$10:$B$101,2,FALSE)</f>
        <v>282.32440300000002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80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146</v>
      </c>
      <c r="B15" s="13">
        <f>VLOOKUP(A15,'ÁREA DOS MUNICÍPIOS '!$A$10:$B$101,2,FALSE)</f>
        <v>282.32440300000002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80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146</v>
      </c>
      <c r="B16" s="13">
        <f>VLOOKUP(A16,'ÁREA DOS MUNICÍPIOS '!$A$10:$B$101,2,FALSE)</f>
        <v>282.32440300000002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80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146</v>
      </c>
      <c r="B17" s="13">
        <f>VLOOKUP(A17,'ÁREA DOS MUNICÍPIOS '!$A$10:$B$101,2,FALSE)</f>
        <v>282.32440300000002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80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146</v>
      </c>
      <c r="B18" s="13">
        <f>VLOOKUP(A18,'ÁREA DOS MUNICÍPIOS '!$A$10:$B$101,2,FALSE)</f>
        <v>282.32440300000002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80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146</v>
      </c>
      <c r="B19" s="13">
        <f>VLOOKUP(A19,'ÁREA DOS MUNICÍPIOS '!$A$10:$B$101,2,FALSE)</f>
        <v>282.32440300000002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80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146</v>
      </c>
      <c r="B20" s="13">
        <f>VLOOKUP(A20,'ÁREA DOS MUNICÍPIOS '!$A$10:$B$101,2,FALSE)</f>
        <v>282.32440300000002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80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146</v>
      </c>
      <c r="B21" s="13">
        <f>VLOOKUP(A21,'ÁREA DOS MUNICÍPIOS '!$A$10:$B$101,2,FALSE)</f>
        <v>282.32440300000002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80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146</v>
      </c>
      <c r="B22" s="13">
        <f>VLOOKUP(A22,'ÁREA DOS MUNICÍPIOS '!$A$10:$B$101,2,FALSE)</f>
        <v>282.32440300000002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80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146</v>
      </c>
      <c r="B23" s="13">
        <f>VLOOKUP(A23,'ÁREA DOS MUNICÍPIOS '!$A$10:$B$101,2,FALSE)</f>
        <v>282.32440300000002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80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146</v>
      </c>
      <c r="B24" s="13">
        <f>VLOOKUP(A24,'ÁREA DOS MUNICÍPIOS '!$A$10:$B$101,2,FALSE)</f>
        <v>282.32440300000002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80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146</v>
      </c>
      <c r="B25" s="13">
        <f>VLOOKUP(A25,'ÁREA DOS MUNICÍPIOS '!$A$10:$B$101,2,FALSE)</f>
        <v>282.32440300000002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80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146</v>
      </c>
      <c r="B26" s="13">
        <f>VLOOKUP(A26,'ÁREA DOS MUNICÍPIOS '!$A$10:$B$101,2,FALSE)</f>
        <v>282.32440300000002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80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146</v>
      </c>
      <c r="B27" s="13">
        <f>VLOOKUP(A27,'ÁREA DOS MUNICÍPIOS '!$A$10:$B$101,2,FALSE)</f>
        <v>282.32440300000002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80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146</v>
      </c>
      <c r="B28" s="13">
        <f>VLOOKUP(A28,'ÁREA DOS MUNICÍPIOS '!$A$10:$B$101,2,FALSE)</f>
        <v>282.32440300000002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80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146</v>
      </c>
      <c r="B29" s="13">
        <f>VLOOKUP(A29,'ÁREA DOS MUNICÍPIOS '!$A$10:$B$101,2,FALSE)</f>
        <v>282.32440300000002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80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146</v>
      </c>
      <c r="B30" s="13">
        <f>VLOOKUP(A30,'ÁREA DOS MUNICÍPIOS '!$A$10:$B$101,2,FALSE)</f>
        <v>282.32440300000002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80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146</v>
      </c>
      <c r="B31" s="13">
        <f>VLOOKUP(A31,'ÁREA DOS MUNICÍPIOS '!$A$10:$B$101,2,FALSE)</f>
        <v>282.32440300000002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80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146</v>
      </c>
      <c r="B32" s="13">
        <f>VLOOKUP(A32,'ÁREA DOS MUNICÍPIOS '!$A$10:$B$101,2,FALSE)</f>
        <v>282.32440300000002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80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146</v>
      </c>
      <c r="B33" s="13">
        <f>VLOOKUP(A33,'ÁREA DOS MUNICÍPIOS '!$A$10:$B$101,2,FALSE)</f>
        <v>282.32440300000002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80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146</v>
      </c>
      <c r="B34" s="13">
        <f>VLOOKUP(A34,'ÁREA DOS MUNICÍPIOS '!$A$10:$B$101,2,FALSE)</f>
        <v>282.32440300000002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80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146</v>
      </c>
      <c r="B35" s="13">
        <f>VLOOKUP(A35,'ÁREA DOS MUNICÍPIOS '!$A$10:$B$101,2,FALSE)</f>
        <v>282.32440300000002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80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146</v>
      </c>
      <c r="B36" s="13">
        <f>VLOOKUP(A36,'ÁREA DOS MUNICÍPIOS '!$A$10:$B$101,2,FALSE)</f>
        <v>282.32440300000002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80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146</v>
      </c>
      <c r="B37" s="13">
        <f>VLOOKUP(A37,'ÁREA DOS MUNICÍPIOS '!$A$10:$B$101,2,FALSE)</f>
        <v>282.32440300000002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80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146</v>
      </c>
      <c r="B38" s="13">
        <f>VLOOKUP(A38,'ÁREA DOS MUNICÍPIOS '!$A$10:$B$101,2,FALSE)</f>
        <v>282.32440300000002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80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146</v>
      </c>
      <c r="B39" s="13">
        <f>VLOOKUP(A39,'ÁREA DOS MUNICÍPIOS '!$A$10:$B$101,2,FALSE)</f>
        <v>282.32440300000002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80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146</v>
      </c>
      <c r="B40" s="13">
        <f>VLOOKUP(A40,'ÁREA DOS MUNICÍPIOS '!$A$10:$B$101,2,FALSE)</f>
        <v>282.32440300000002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80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146</v>
      </c>
      <c r="B41" s="13">
        <f>VLOOKUP(A41,'ÁREA DOS MUNICÍPIOS '!$A$10:$B$101,2,FALSE)</f>
        <v>282.32440300000002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80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146</v>
      </c>
      <c r="B42" s="13">
        <f>VLOOKUP(A42,'ÁREA DOS MUNICÍPIOS '!$A$10:$B$101,2,FALSE)</f>
        <v>282.32440300000002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80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146</v>
      </c>
      <c r="B43" s="13">
        <f>VLOOKUP(A43,'ÁREA DOS MUNICÍPIOS '!$A$10:$B$101,2,FALSE)</f>
        <v>282.32440300000002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80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146</v>
      </c>
      <c r="B44" s="13">
        <f>VLOOKUP(A44,'ÁREA DOS MUNICÍPIOS '!$A$10:$B$101,2,FALSE)</f>
        <v>282.32440300000002</v>
      </c>
      <c r="C44" s="38"/>
      <c r="D44" s="74"/>
      <c r="E44" s="78"/>
      <c r="F44" s="78"/>
      <c r="G44" s="78"/>
      <c r="H44" s="75">
        <f t="shared" si="0"/>
        <v>0</v>
      </c>
      <c r="I44" s="80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146</v>
      </c>
      <c r="B45" s="13">
        <f>VLOOKUP(A45,'ÁREA DOS MUNICÍPIOS '!$A$10:$B$101,2,FALSE)</f>
        <v>282.32440300000002</v>
      </c>
      <c r="C45" s="38"/>
      <c r="D45" s="74"/>
      <c r="E45" s="78"/>
      <c r="F45" s="78"/>
      <c r="G45" s="78"/>
      <c r="H45" s="75">
        <f t="shared" si="0"/>
        <v>0</v>
      </c>
      <c r="I45" s="80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146</v>
      </c>
      <c r="B46" s="13">
        <f>VLOOKUP(A46,'ÁREA DOS MUNICÍPIOS '!$A$10:$B$101,2,FALSE)</f>
        <v>282.32440300000002</v>
      </c>
      <c r="C46" s="38"/>
      <c r="D46" s="74"/>
      <c r="E46" s="78"/>
      <c r="F46" s="78"/>
      <c r="G46" s="78"/>
      <c r="H46" s="75">
        <f t="shared" si="0"/>
        <v>0</v>
      </c>
      <c r="I46" s="80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146</v>
      </c>
      <c r="B47" s="13">
        <f>VLOOKUP(A47,'ÁREA DOS MUNICÍPIOS '!$A$10:$B$101,2,FALSE)</f>
        <v>282.32440300000002</v>
      </c>
      <c r="C47" s="38"/>
      <c r="D47" s="74"/>
      <c r="E47" s="78"/>
      <c r="F47" s="78"/>
      <c r="G47" s="78"/>
      <c r="H47" s="75">
        <f t="shared" si="0"/>
        <v>0</v>
      </c>
      <c r="I47" s="80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146</v>
      </c>
      <c r="B48" s="13">
        <f>VLOOKUP(A48,'ÁREA DOS MUNICÍPIOS '!$A$10:$B$101,2,FALSE)</f>
        <v>282.32440300000002</v>
      </c>
      <c r="C48" s="38"/>
      <c r="D48" s="74"/>
      <c r="E48" s="78"/>
      <c r="F48" s="78"/>
      <c r="G48" s="78"/>
      <c r="H48" s="75">
        <f t="shared" si="0"/>
        <v>0</v>
      </c>
      <c r="I48" s="80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146</v>
      </c>
      <c r="B49" s="13">
        <f>VLOOKUP(A49,'ÁREA DOS MUNICÍPIOS '!$A$10:$B$101,2,FALSE)</f>
        <v>282.32440300000002</v>
      </c>
      <c r="C49" s="38"/>
      <c r="D49" s="74"/>
      <c r="E49" s="78"/>
      <c r="F49" s="78"/>
      <c r="G49" s="78"/>
      <c r="H49" s="75">
        <f t="shared" si="0"/>
        <v>0</v>
      </c>
      <c r="I49" s="80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146</v>
      </c>
      <c r="B50" s="13">
        <f>VLOOKUP(A50,'ÁREA DOS MUNICÍPIOS '!$A$10:$B$101,2,FALSE)</f>
        <v>282.32440300000002</v>
      </c>
      <c r="C50" s="38"/>
      <c r="D50" s="74"/>
      <c r="E50" s="78"/>
      <c r="F50" s="78"/>
      <c r="G50" s="78"/>
      <c r="H50" s="75">
        <f t="shared" si="0"/>
        <v>0</v>
      </c>
      <c r="I50" s="80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146</v>
      </c>
      <c r="B51" s="13">
        <f>VLOOKUP(A51,'ÁREA DOS MUNICÍPIOS '!$A$10:$B$101,2,FALSE)</f>
        <v>282.32440300000002</v>
      </c>
      <c r="C51" s="38"/>
      <c r="D51" s="74"/>
      <c r="E51" s="78"/>
      <c r="F51" s="78"/>
      <c r="G51" s="78"/>
      <c r="H51" s="75">
        <f t="shared" si="0"/>
        <v>0</v>
      </c>
      <c r="I51" s="80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146</v>
      </c>
      <c r="B52" s="13">
        <f>VLOOKUP(A52,'ÁREA DOS MUNICÍPIOS '!$A$10:$B$101,2,FALSE)</f>
        <v>282.32440300000002</v>
      </c>
      <c r="C52" s="38"/>
      <c r="D52" s="74"/>
      <c r="E52" s="78"/>
      <c r="F52" s="78"/>
      <c r="G52" s="78"/>
      <c r="H52" s="75">
        <f t="shared" si="0"/>
        <v>0</v>
      </c>
      <c r="I52" s="80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146</v>
      </c>
      <c r="B53" s="13">
        <f>VLOOKUP(A53,'ÁREA DOS MUNICÍPIOS '!$A$10:$B$101,2,FALSE)</f>
        <v>282.32440300000002</v>
      </c>
      <c r="C53" s="38"/>
      <c r="D53" s="74"/>
      <c r="E53" s="78"/>
      <c r="F53" s="78"/>
      <c r="G53" s="78"/>
      <c r="H53" s="75">
        <f t="shared" si="0"/>
        <v>0</v>
      </c>
      <c r="I53" s="80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146</v>
      </c>
      <c r="B54" s="13">
        <f>VLOOKUP(A54,'ÁREA DOS MUNICÍPIOS '!$A$10:$B$101,2,FALSE)</f>
        <v>282.32440300000002</v>
      </c>
      <c r="C54" s="38"/>
      <c r="D54" s="74"/>
      <c r="E54" s="78"/>
      <c r="F54" s="78"/>
      <c r="G54" s="78"/>
      <c r="H54" s="75">
        <f t="shared" si="0"/>
        <v>0</v>
      </c>
      <c r="I54" s="80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146</v>
      </c>
      <c r="B55" s="13">
        <f>VLOOKUP(A55,'ÁREA DOS MUNICÍPIOS '!$A$10:$B$101,2,FALSE)</f>
        <v>282.32440300000002</v>
      </c>
      <c r="C55" s="38"/>
      <c r="D55" s="74"/>
      <c r="E55" s="78"/>
      <c r="F55" s="78"/>
      <c r="G55" s="78"/>
      <c r="H55" s="75">
        <f t="shared" si="0"/>
        <v>0</v>
      </c>
      <c r="I55" s="80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146</v>
      </c>
      <c r="B56" s="13">
        <f>VLOOKUP(A56,'ÁREA DOS MUNICÍPIOS '!$A$10:$B$101,2,FALSE)</f>
        <v>282.32440300000002</v>
      </c>
      <c r="C56" s="38"/>
      <c r="D56" s="74"/>
      <c r="E56" s="78"/>
      <c r="F56" s="78"/>
      <c r="G56" s="78"/>
      <c r="H56" s="75">
        <f t="shared" si="0"/>
        <v>0</v>
      </c>
      <c r="I56" s="80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146</v>
      </c>
      <c r="B57" s="13">
        <f>VLOOKUP(A57,'ÁREA DOS MUNICÍPIOS '!$A$10:$B$101,2,FALSE)</f>
        <v>282.32440300000002</v>
      </c>
      <c r="C57" s="38"/>
      <c r="D57" s="74"/>
      <c r="E57" s="78"/>
      <c r="F57" s="78"/>
      <c r="G57" s="78"/>
      <c r="H57" s="75">
        <f t="shared" si="0"/>
        <v>0</v>
      </c>
      <c r="I57" s="80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146</v>
      </c>
      <c r="B58" s="13">
        <f>VLOOKUP(A58,'ÁREA DOS MUNICÍPIOS '!$A$10:$B$101,2,FALSE)</f>
        <v>282.32440300000002</v>
      </c>
      <c r="C58" s="38"/>
      <c r="D58" s="74"/>
      <c r="E58" s="78"/>
      <c r="F58" s="78"/>
      <c r="G58" s="78"/>
      <c r="H58" s="75">
        <f t="shared" si="0"/>
        <v>0</v>
      </c>
      <c r="I58" s="80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146</v>
      </c>
      <c r="B59" s="13">
        <f>VLOOKUP(A59,'ÁREA DOS MUNICÍPIOS '!$A$10:$B$101,2,FALSE)</f>
        <v>282.32440300000002</v>
      </c>
      <c r="C59" s="38"/>
      <c r="D59" s="74"/>
      <c r="E59" s="78"/>
      <c r="F59" s="78"/>
      <c r="G59" s="78"/>
      <c r="H59" s="75">
        <f t="shared" si="0"/>
        <v>0</v>
      </c>
      <c r="I59" s="80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146</v>
      </c>
      <c r="B60" s="13">
        <f>VLOOKUP(A60,'ÁREA DOS MUNICÍPIOS '!$A$10:$B$101,2,FALSE)</f>
        <v>282.32440300000002</v>
      </c>
      <c r="C60" s="38"/>
      <c r="D60" s="74"/>
      <c r="E60" s="78"/>
      <c r="F60" s="78"/>
      <c r="G60" s="78"/>
      <c r="H60" s="75">
        <f t="shared" si="0"/>
        <v>0</v>
      </c>
      <c r="I60" s="80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146</v>
      </c>
      <c r="B61" s="13">
        <f>VLOOKUP(A61,'ÁREA DOS MUNICÍPIOS '!$A$10:$B$101,2,FALSE)</f>
        <v>282.32440300000002</v>
      </c>
      <c r="C61" s="38"/>
      <c r="D61" s="74"/>
      <c r="E61" s="78"/>
      <c r="F61" s="78"/>
      <c r="G61" s="78"/>
      <c r="H61" s="75">
        <f t="shared" si="0"/>
        <v>0</v>
      </c>
      <c r="I61" s="80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146</v>
      </c>
      <c r="B62" s="13">
        <f>VLOOKUP(A62,'ÁREA DOS MUNICÍPIOS '!$A$10:$B$101,2,FALSE)</f>
        <v>282.32440300000002</v>
      </c>
      <c r="C62" s="38"/>
      <c r="D62" s="74"/>
      <c r="E62" s="78"/>
      <c r="F62" s="78"/>
      <c r="G62" s="78"/>
      <c r="H62" s="75">
        <f t="shared" si="0"/>
        <v>0</v>
      </c>
      <c r="I62" s="80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146</v>
      </c>
      <c r="B63" s="13">
        <f>VLOOKUP(A63,'ÁREA DOS MUNICÍPIOS '!$A$10:$B$101,2,FALSE)</f>
        <v>282.32440300000002</v>
      </c>
      <c r="C63" s="38"/>
      <c r="D63" s="74"/>
      <c r="E63" s="78"/>
      <c r="F63" s="78"/>
      <c r="G63" s="78"/>
      <c r="H63" s="75">
        <f t="shared" si="0"/>
        <v>0</v>
      </c>
      <c r="I63" s="80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146</v>
      </c>
      <c r="B64" s="13">
        <f>VLOOKUP(A64,'ÁREA DOS MUNICÍPIOS '!$A$10:$B$101,2,FALSE)</f>
        <v>282.32440300000002</v>
      </c>
      <c r="C64" s="38"/>
      <c r="D64" s="74"/>
      <c r="E64" s="78"/>
      <c r="F64" s="78"/>
      <c r="G64" s="78"/>
      <c r="H64" s="75">
        <f t="shared" si="0"/>
        <v>0</v>
      </c>
      <c r="I64" s="80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146</v>
      </c>
      <c r="B65" s="13">
        <f>VLOOKUP(A65,'ÁREA DOS MUNICÍPIOS '!$A$10:$B$101,2,FALSE)</f>
        <v>282.32440300000002</v>
      </c>
      <c r="C65" s="38"/>
      <c r="D65" s="74"/>
      <c r="E65" s="78"/>
      <c r="F65" s="78"/>
      <c r="G65" s="78"/>
      <c r="H65" s="75">
        <f t="shared" si="0"/>
        <v>0</v>
      </c>
      <c r="I65" s="80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146</v>
      </c>
      <c r="B66" s="13">
        <f>VLOOKUP(A66,'ÁREA DOS MUNICÍPIOS '!$A$10:$B$101,2,FALSE)</f>
        <v>282.32440300000002</v>
      </c>
      <c r="C66" s="38"/>
      <c r="D66" s="74"/>
      <c r="E66" s="78"/>
      <c r="F66" s="78"/>
      <c r="G66" s="78"/>
      <c r="H66" s="75">
        <f t="shared" si="0"/>
        <v>0</v>
      </c>
      <c r="I66" s="80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146</v>
      </c>
      <c r="B67" s="13">
        <f>VLOOKUP(A67,'ÁREA DOS MUNICÍPIOS '!$A$10:$B$101,2,FALSE)</f>
        <v>282.32440300000002</v>
      </c>
      <c r="C67" s="38"/>
      <c r="D67" s="74"/>
      <c r="E67" s="78"/>
      <c r="F67" s="78"/>
      <c r="G67" s="78"/>
      <c r="H67" s="75">
        <f t="shared" si="0"/>
        <v>0</v>
      </c>
      <c r="I67" s="80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146</v>
      </c>
      <c r="B68" s="13">
        <f>VLOOKUP(A68,'ÁREA DOS MUNICÍPIOS '!$A$10:$B$101,2,FALSE)</f>
        <v>282.32440300000002</v>
      </c>
      <c r="C68" s="38"/>
      <c r="D68" s="74"/>
      <c r="E68" s="78"/>
      <c r="F68" s="78"/>
      <c r="G68" s="78"/>
      <c r="H68" s="75">
        <f t="shared" si="0"/>
        <v>0</v>
      </c>
      <c r="I68" s="80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146</v>
      </c>
      <c r="B69" s="13">
        <f>VLOOKUP(A69,'ÁREA DOS MUNICÍPIOS '!$A$10:$B$101,2,FALSE)</f>
        <v>282.32440300000002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80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146</v>
      </c>
      <c r="B70" s="13">
        <f>VLOOKUP(A70,'ÁREA DOS MUNICÍPIOS '!$A$10:$B$101,2,FALSE)</f>
        <v>282.32440300000002</v>
      </c>
      <c r="C70" s="38"/>
      <c r="D70" s="74"/>
      <c r="E70" s="78"/>
      <c r="F70" s="78"/>
      <c r="G70" s="78"/>
      <c r="H70" s="75">
        <f t="shared" si="3"/>
        <v>0</v>
      </c>
      <c r="I70" s="80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146</v>
      </c>
      <c r="B71" s="13">
        <f>VLOOKUP(A71,'ÁREA DOS MUNICÍPIOS '!$A$10:$B$101,2,FALSE)</f>
        <v>282.32440300000002</v>
      </c>
      <c r="C71" s="38"/>
      <c r="D71" s="74"/>
      <c r="E71" s="78"/>
      <c r="F71" s="78"/>
      <c r="G71" s="78"/>
      <c r="H71" s="75">
        <f t="shared" si="3"/>
        <v>0</v>
      </c>
      <c r="I71" s="80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146</v>
      </c>
      <c r="B72" s="13">
        <f>VLOOKUP(A72,'ÁREA DOS MUNICÍPIOS '!$A$10:$B$101,2,FALSE)</f>
        <v>282.32440300000002</v>
      </c>
      <c r="C72" s="38"/>
      <c r="D72" s="74"/>
      <c r="E72" s="78"/>
      <c r="F72" s="78"/>
      <c r="G72" s="78"/>
      <c r="H72" s="75">
        <f t="shared" si="3"/>
        <v>0</v>
      </c>
      <c r="I72" s="80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146</v>
      </c>
      <c r="B73" s="13">
        <f>VLOOKUP(A73,'ÁREA DOS MUNICÍPIOS '!$A$10:$B$101,2,FALSE)</f>
        <v>282.32440300000002</v>
      </c>
      <c r="C73" s="38"/>
      <c r="D73" s="74"/>
      <c r="E73" s="78"/>
      <c r="F73" s="78"/>
      <c r="G73" s="78"/>
      <c r="H73" s="75">
        <f t="shared" si="3"/>
        <v>0</v>
      </c>
      <c r="I73" s="80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146</v>
      </c>
      <c r="B74" s="13">
        <f>VLOOKUP(A74,'ÁREA DOS MUNICÍPIOS '!$A$10:$B$101,2,FALSE)</f>
        <v>282.32440300000002</v>
      </c>
      <c r="C74" s="38"/>
      <c r="D74" s="74"/>
      <c r="E74" s="78"/>
      <c r="F74" s="78"/>
      <c r="G74" s="78"/>
      <c r="H74" s="75">
        <f t="shared" si="3"/>
        <v>0</v>
      </c>
      <c r="I74" s="80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146</v>
      </c>
      <c r="B75" s="13">
        <f>VLOOKUP(A75,'ÁREA DOS MUNICÍPIOS '!$A$10:$B$101,2,FALSE)</f>
        <v>282.32440300000002</v>
      </c>
      <c r="C75" s="38"/>
      <c r="D75" s="74"/>
      <c r="E75" s="78"/>
      <c r="F75" s="78"/>
      <c r="G75" s="78"/>
      <c r="H75" s="75">
        <f t="shared" si="3"/>
        <v>0</v>
      </c>
      <c r="I75" s="80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146</v>
      </c>
      <c r="B76" s="13">
        <f>VLOOKUP(A76,'ÁREA DOS MUNICÍPIOS '!$A$10:$B$101,2,FALSE)</f>
        <v>282.32440300000002</v>
      </c>
      <c r="C76" s="38"/>
      <c r="D76" s="74"/>
      <c r="E76" s="78"/>
      <c r="F76" s="78"/>
      <c r="G76" s="78"/>
      <c r="H76" s="75">
        <f t="shared" si="3"/>
        <v>0</v>
      </c>
      <c r="I76" s="80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146</v>
      </c>
      <c r="B77" s="13">
        <f>VLOOKUP(A77,'ÁREA DOS MUNICÍPIOS '!$A$10:$B$101,2,FALSE)</f>
        <v>282.32440300000002</v>
      </c>
      <c r="C77" s="38"/>
      <c r="D77" s="74"/>
      <c r="E77" s="78"/>
      <c r="F77" s="78"/>
      <c r="G77" s="78"/>
      <c r="H77" s="75">
        <f t="shared" si="3"/>
        <v>0</v>
      </c>
      <c r="I77" s="80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146</v>
      </c>
      <c r="B78" s="13">
        <f>VLOOKUP(A78,'ÁREA DOS MUNICÍPIOS '!$A$10:$B$101,2,FALSE)</f>
        <v>282.32440300000002</v>
      </c>
      <c r="C78" s="38"/>
      <c r="D78" s="74"/>
      <c r="E78" s="78"/>
      <c r="F78" s="78"/>
      <c r="G78" s="78"/>
      <c r="H78" s="75">
        <f t="shared" si="3"/>
        <v>0</v>
      </c>
      <c r="I78" s="80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146</v>
      </c>
      <c r="B79" s="13">
        <f>VLOOKUP(A79,'ÁREA DOS MUNICÍPIOS '!$A$10:$B$101,2,FALSE)</f>
        <v>282.32440300000002</v>
      </c>
      <c r="C79" s="38"/>
      <c r="D79" s="74"/>
      <c r="E79" s="78"/>
      <c r="F79" s="78"/>
      <c r="G79" s="78"/>
      <c r="H79" s="75">
        <f t="shared" si="3"/>
        <v>0</v>
      </c>
      <c r="I79" s="80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146</v>
      </c>
      <c r="B80" s="13">
        <f>VLOOKUP(A80,'ÁREA DOS MUNICÍPIOS '!$A$10:$B$101,2,FALSE)</f>
        <v>282.32440300000002</v>
      </c>
      <c r="C80" s="38"/>
      <c r="D80" s="74"/>
      <c r="E80" s="78"/>
      <c r="F80" s="78"/>
      <c r="G80" s="78"/>
      <c r="H80" s="75">
        <f t="shared" si="3"/>
        <v>0</v>
      </c>
      <c r="I80" s="80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146</v>
      </c>
      <c r="B81" s="13">
        <f>VLOOKUP(A81,'ÁREA DOS MUNICÍPIOS '!$A$10:$B$101,2,FALSE)</f>
        <v>282.32440300000002</v>
      </c>
      <c r="C81" s="38"/>
      <c r="D81" s="74"/>
      <c r="E81" s="78"/>
      <c r="F81" s="78"/>
      <c r="G81" s="78"/>
      <c r="H81" s="75">
        <f t="shared" si="3"/>
        <v>0</v>
      </c>
      <c r="I81" s="80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146</v>
      </c>
      <c r="B82" s="13">
        <f>VLOOKUP(A82,'ÁREA DOS MUNICÍPIOS '!$A$10:$B$101,2,FALSE)</f>
        <v>282.32440300000002</v>
      </c>
      <c r="C82" s="38"/>
      <c r="D82" s="74"/>
      <c r="E82" s="78"/>
      <c r="F82" s="78"/>
      <c r="G82" s="78"/>
      <c r="H82" s="75">
        <f t="shared" si="3"/>
        <v>0</v>
      </c>
      <c r="I82" s="80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146</v>
      </c>
      <c r="B83" s="13">
        <f>VLOOKUP(A83,'ÁREA DOS MUNICÍPIOS '!$A$10:$B$101,2,FALSE)</f>
        <v>282.32440300000002</v>
      </c>
      <c r="C83" s="38"/>
      <c r="D83" s="74"/>
      <c r="E83" s="78"/>
      <c r="F83" s="78"/>
      <c r="G83" s="78"/>
      <c r="H83" s="75">
        <f t="shared" si="3"/>
        <v>0</v>
      </c>
      <c r="I83" s="80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146</v>
      </c>
      <c r="B84" s="13">
        <f>VLOOKUP(A84,'ÁREA DOS MUNICÍPIOS '!$A$10:$B$101,2,FALSE)</f>
        <v>282.32440300000002</v>
      </c>
      <c r="C84" s="38"/>
      <c r="D84" s="74"/>
      <c r="E84" s="78"/>
      <c r="F84" s="78"/>
      <c r="G84" s="78"/>
      <c r="H84" s="75">
        <f t="shared" si="3"/>
        <v>0</v>
      </c>
      <c r="I84" s="80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146</v>
      </c>
      <c r="B85" s="13">
        <f>VLOOKUP(A85,'ÁREA DOS MUNICÍPIOS '!$A$10:$B$101,2,FALSE)</f>
        <v>282.32440300000002</v>
      </c>
      <c r="C85" s="38"/>
      <c r="D85" s="74"/>
      <c r="E85" s="78"/>
      <c r="F85" s="78"/>
      <c r="G85" s="78"/>
      <c r="H85" s="75">
        <f t="shared" si="3"/>
        <v>0</v>
      </c>
      <c r="I85" s="80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146</v>
      </c>
      <c r="B86" s="13">
        <f>VLOOKUP(A86,'ÁREA DOS MUNICÍPIOS '!$A$10:$B$101,2,FALSE)</f>
        <v>282.32440300000002</v>
      </c>
      <c r="C86" s="38"/>
      <c r="D86" s="74"/>
      <c r="E86" s="78"/>
      <c r="F86" s="78"/>
      <c r="G86" s="78"/>
      <c r="H86" s="75">
        <f t="shared" si="3"/>
        <v>0</v>
      </c>
      <c r="I86" s="80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146</v>
      </c>
      <c r="B87" s="13">
        <f>VLOOKUP(A87,'ÁREA DOS MUNICÍPIOS '!$A$10:$B$101,2,FALSE)</f>
        <v>282.32440300000002</v>
      </c>
      <c r="C87" s="38"/>
      <c r="D87" s="74"/>
      <c r="E87" s="78"/>
      <c r="F87" s="78"/>
      <c r="G87" s="78"/>
      <c r="H87" s="75">
        <f t="shared" si="3"/>
        <v>0</v>
      </c>
      <c r="I87" s="80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146</v>
      </c>
      <c r="B88" s="13">
        <f>VLOOKUP(A88,'ÁREA DOS MUNICÍPIOS '!$A$10:$B$101,2,FALSE)</f>
        <v>282.32440300000002</v>
      </c>
      <c r="C88" s="38"/>
      <c r="D88" s="74"/>
      <c r="E88" s="78"/>
      <c r="F88" s="78"/>
      <c r="G88" s="78"/>
      <c r="H88" s="75">
        <f t="shared" si="3"/>
        <v>0</v>
      </c>
      <c r="I88" s="80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146</v>
      </c>
      <c r="B89" s="13">
        <f>VLOOKUP(A89,'ÁREA DOS MUNICÍPIOS '!$A$10:$B$101,2,FALSE)</f>
        <v>282.32440300000002</v>
      </c>
      <c r="C89" s="38"/>
      <c r="D89" s="74"/>
      <c r="E89" s="78"/>
      <c r="F89" s="78"/>
      <c r="G89" s="78"/>
      <c r="H89" s="75">
        <f t="shared" si="3"/>
        <v>0</v>
      </c>
      <c r="I89" s="80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146</v>
      </c>
      <c r="B90" s="13">
        <f>VLOOKUP(A90,'ÁREA DOS MUNICÍPIOS '!$A$10:$B$101,2,FALSE)</f>
        <v>282.32440300000002</v>
      </c>
      <c r="C90" s="38"/>
      <c r="D90" s="74"/>
      <c r="E90" s="78"/>
      <c r="F90" s="78"/>
      <c r="G90" s="78"/>
      <c r="H90" s="75">
        <f t="shared" si="3"/>
        <v>0</v>
      </c>
      <c r="I90" s="80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146</v>
      </c>
      <c r="B91" s="13">
        <f>VLOOKUP(A91,'ÁREA DOS MUNICÍPIOS '!$A$10:$B$101,2,FALSE)</f>
        <v>282.32440300000002</v>
      </c>
      <c r="C91" s="38"/>
      <c r="D91" s="74"/>
      <c r="E91" s="78"/>
      <c r="F91" s="78"/>
      <c r="G91" s="78"/>
      <c r="H91" s="75">
        <f t="shared" si="3"/>
        <v>0</v>
      </c>
      <c r="I91" s="80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146</v>
      </c>
      <c r="B92" s="13">
        <f>VLOOKUP(A92,'ÁREA DOS MUNICÍPIOS '!$A$10:$B$101,2,FALSE)</f>
        <v>282.32440300000002</v>
      </c>
      <c r="C92" s="38"/>
      <c r="D92" s="74"/>
      <c r="E92" s="78"/>
      <c r="F92" s="78"/>
      <c r="G92" s="78"/>
      <c r="H92" s="75">
        <f t="shared" si="3"/>
        <v>0</v>
      </c>
      <c r="I92" s="80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146</v>
      </c>
      <c r="B93" s="13">
        <f>VLOOKUP(A93,'ÁREA DOS MUNICÍPIOS '!$A$10:$B$101,2,FALSE)</f>
        <v>282.32440300000002</v>
      </c>
      <c r="C93" s="38"/>
      <c r="D93" s="74"/>
      <c r="E93" s="78"/>
      <c r="F93" s="78"/>
      <c r="G93" s="78"/>
      <c r="H93" s="75">
        <f t="shared" si="3"/>
        <v>0</v>
      </c>
      <c r="I93" s="80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146</v>
      </c>
      <c r="B94" s="13">
        <f>VLOOKUP(A94,'ÁREA DOS MUNICÍPIOS '!$A$10:$B$101,2,FALSE)</f>
        <v>282.32440300000002</v>
      </c>
      <c r="C94" s="38"/>
      <c r="D94" s="74"/>
      <c r="E94" s="78"/>
      <c r="F94" s="78"/>
      <c r="G94" s="78"/>
      <c r="H94" s="75">
        <f t="shared" si="3"/>
        <v>0</v>
      </c>
      <c r="I94" s="80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146</v>
      </c>
      <c r="B95" s="13">
        <f>VLOOKUP(A95,'ÁREA DOS MUNICÍPIOS '!$A$10:$B$101,2,FALSE)</f>
        <v>282.32440300000002</v>
      </c>
      <c r="C95" s="38"/>
      <c r="D95" s="74"/>
      <c r="E95" s="78"/>
      <c r="F95" s="78"/>
      <c r="G95" s="78"/>
      <c r="H95" s="75">
        <f t="shared" si="3"/>
        <v>0</v>
      </c>
      <c r="I95" s="80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146</v>
      </c>
      <c r="B96" s="13">
        <f>VLOOKUP(A96,'ÁREA DOS MUNICÍPIOS '!$A$10:$B$101,2,FALSE)</f>
        <v>282.32440300000002</v>
      </c>
      <c r="C96" s="38"/>
      <c r="D96" s="74"/>
      <c r="E96" s="78"/>
      <c r="F96" s="78"/>
      <c r="G96" s="78"/>
      <c r="H96" s="75">
        <f t="shared" si="3"/>
        <v>0</v>
      </c>
      <c r="I96" s="80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146</v>
      </c>
      <c r="B97" s="13">
        <f>VLOOKUP(A97,'ÁREA DOS MUNICÍPIOS '!$A$10:$B$101,2,FALSE)</f>
        <v>282.32440300000002</v>
      </c>
      <c r="C97" s="38"/>
      <c r="D97" s="74"/>
      <c r="E97" s="78"/>
      <c r="F97" s="78"/>
      <c r="G97" s="78"/>
      <c r="H97" s="75">
        <f t="shared" si="3"/>
        <v>0</v>
      </c>
      <c r="I97" s="80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146</v>
      </c>
      <c r="B98" s="13">
        <f>VLOOKUP(A98,'ÁREA DOS MUNICÍPIOS '!$A$10:$B$101,2,FALSE)</f>
        <v>282.32440300000002</v>
      </c>
      <c r="C98" s="38"/>
      <c r="D98" s="74"/>
      <c r="E98" s="78"/>
      <c r="F98" s="78"/>
      <c r="G98" s="78"/>
      <c r="H98" s="75">
        <f t="shared" si="3"/>
        <v>0</v>
      </c>
      <c r="I98" s="80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146</v>
      </c>
      <c r="B99" s="13">
        <f>VLOOKUP(A99,'ÁREA DOS MUNICÍPIOS '!$A$10:$B$101,2,FALSE)</f>
        <v>282.32440300000002</v>
      </c>
      <c r="C99" s="38"/>
      <c r="D99" s="74"/>
      <c r="E99" s="78"/>
      <c r="F99" s="78"/>
      <c r="G99" s="78"/>
      <c r="H99" s="75">
        <f t="shared" si="3"/>
        <v>0</v>
      </c>
      <c r="I99" s="80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146</v>
      </c>
      <c r="B100" s="13">
        <f>VLOOKUP(A100,'ÁREA DOS MUNICÍPIOS '!$A$10:$B$101,2,FALSE)</f>
        <v>282.32440300000002</v>
      </c>
      <c r="C100" s="38"/>
      <c r="D100" s="74"/>
      <c r="E100" s="78"/>
      <c r="F100" s="78"/>
      <c r="G100" s="78"/>
      <c r="H100" s="75">
        <f t="shared" si="3"/>
        <v>0</v>
      </c>
      <c r="I100" s="80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C5" sqref="C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2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147</v>
      </c>
      <c r="B4" s="13">
        <f>VLOOKUP(A4,'ÁREA DOS MUNICÍPIOS '!$A$10:$B$101,2,FALSE)</f>
        <v>290.60011700000001</v>
      </c>
      <c r="C4" s="37"/>
      <c r="D4" s="74" t="e">
        <f>VLOOKUP($C4,'BASE DIBAPE'!$B$2:$H$800,2,FALSE)</f>
        <v>#N/A</v>
      </c>
      <c r="E4" s="74" t="e">
        <f>VLOOKUP($C4,'BASE DIBAPE'!$B$2:$H$800,3,FALSE)</f>
        <v>#N/A</v>
      </c>
      <c r="F4" s="74" t="e">
        <f>VLOOKUP($C4,'BASE DIBAPE'!$B$2:$H$800,4,FALSE)</f>
        <v>#N/A</v>
      </c>
      <c r="G4" s="74" t="e">
        <f>VLOOKUP($C4,'BASE DIBAPE'!$B$2:$H$800,5,FALSE)</f>
        <v>#N/A</v>
      </c>
      <c r="H4" s="75">
        <f>IFERROR((D4/(B4*100))*E4*F4*G4,0)</f>
        <v>0</v>
      </c>
      <c r="I4" s="76"/>
      <c r="J4" s="77">
        <f>IF(I4="Municipal",IFERROR((D4/(B4*100))*E4*F4*G4,0),0)</f>
        <v>0</v>
      </c>
      <c r="K4" s="8" t="e">
        <f>VLOOKUP($C4,'BASE DIBAPE'!$B$2:$H$800,6,FALSE)</f>
        <v>#N/A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147</v>
      </c>
      <c r="B5" s="13">
        <f>VLOOKUP(A5,'ÁREA DOS MUNICÍPIOS '!$A$10:$B$101,2,FALSE)</f>
        <v>290.60011700000001</v>
      </c>
      <c r="C5" s="37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147</v>
      </c>
      <c r="B6" s="13">
        <f>VLOOKUP(A6,'ÁREA DOS MUNICÍPIOS '!$A$10:$B$101,2,FALSE)</f>
        <v>290.60011700000001</v>
      </c>
      <c r="C6" s="37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147</v>
      </c>
      <c r="B7" s="13">
        <f>VLOOKUP(A7,'ÁREA DOS MUNICÍPIOS '!$A$10:$B$101,2,FALSE)</f>
        <v>290.60011700000001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147</v>
      </c>
      <c r="B8" s="13">
        <f>VLOOKUP(A8,'ÁREA DOS MUNICÍPIOS '!$A$10:$B$101,2,FALSE)</f>
        <v>290.60011700000001</v>
      </c>
      <c r="C8" s="39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147</v>
      </c>
      <c r="B9" s="13">
        <f>VLOOKUP(A9,'ÁREA DOS MUNICÍPIOS '!$A$10:$B$101,2,FALSE)</f>
        <v>290.60011700000001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147</v>
      </c>
      <c r="B10" s="13">
        <f>VLOOKUP(A10,'ÁREA DOS MUNICÍPIOS '!$A$10:$B$101,2,FALSE)</f>
        <v>290.60011700000001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147</v>
      </c>
      <c r="B11" s="13">
        <f>VLOOKUP(A11,'ÁREA DOS MUNICÍPIOS '!$A$10:$B$101,2,FALSE)</f>
        <v>290.60011700000001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147</v>
      </c>
      <c r="B12" s="13">
        <f>VLOOKUP(A12,'ÁREA DOS MUNICÍPIOS '!$A$10:$B$101,2,FALSE)</f>
        <v>290.60011700000001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147</v>
      </c>
      <c r="B13" s="13">
        <f>VLOOKUP(A13,'ÁREA DOS MUNICÍPIOS '!$A$10:$B$101,2,FALSE)</f>
        <v>290.60011700000001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147</v>
      </c>
      <c r="B14" s="13">
        <f>VLOOKUP(A14,'ÁREA DOS MUNICÍPIOS '!$A$10:$B$101,2,FALSE)</f>
        <v>290.60011700000001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147</v>
      </c>
      <c r="B15" s="13">
        <f>VLOOKUP(A15,'ÁREA DOS MUNICÍPIOS '!$A$10:$B$101,2,FALSE)</f>
        <v>290.60011700000001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147</v>
      </c>
      <c r="B16" s="13">
        <f>VLOOKUP(A16,'ÁREA DOS MUNICÍPIOS '!$A$10:$B$101,2,FALSE)</f>
        <v>290.60011700000001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147</v>
      </c>
      <c r="B17" s="13">
        <f>VLOOKUP(A17,'ÁREA DOS MUNICÍPIOS '!$A$10:$B$101,2,FALSE)</f>
        <v>290.60011700000001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147</v>
      </c>
      <c r="B18" s="13">
        <f>VLOOKUP(A18,'ÁREA DOS MUNICÍPIOS '!$A$10:$B$101,2,FALSE)</f>
        <v>290.60011700000001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147</v>
      </c>
      <c r="B19" s="13">
        <f>VLOOKUP(A19,'ÁREA DOS MUNICÍPIOS '!$A$10:$B$101,2,FALSE)</f>
        <v>290.60011700000001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147</v>
      </c>
      <c r="B20" s="13">
        <f>VLOOKUP(A20,'ÁREA DOS MUNICÍPIOS '!$A$10:$B$101,2,FALSE)</f>
        <v>290.60011700000001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147</v>
      </c>
      <c r="B21" s="13">
        <f>VLOOKUP(A21,'ÁREA DOS MUNICÍPIOS '!$A$10:$B$101,2,FALSE)</f>
        <v>290.60011700000001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147</v>
      </c>
      <c r="B22" s="13">
        <f>VLOOKUP(A22,'ÁREA DOS MUNICÍPIOS '!$A$10:$B$101,2,FALSE)</f>
        <v>290.60011700000001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147</v>
      </c>
      <c r="B23" s="13">
        <f>VLOOKUP(A23,'ÁREA DOS MUNICÍPIOS '!$A$10:$B$101,2,FALSE)</f>
        <v>290.60011700000001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147</v>
      </c>
      <c r="B24" s="13">
        <f>VLOOKUP(A24,'ÁREA DOS MUNICÍPIOS '!$A$10:$B$101,2,FALSE)</f>
        <v>290.60011700000001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147</v>
      </c>
      <c r="B25" s="13">
        <f>VLOOKUP(A25,'ÁREA DOS MUNICÍPIOS '!$A$10:$B$101,2,FALSE)</f>
        <v>290.60011700000001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147</v>
      </c>
      <c r="B26" s="13">
        <f>VLOOKUP(A26,'ÁREA DOS MUNICÍPIOS '!$A$10:$B$101,2,FALSE)</f>
        <v>290.60011700000001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147</v>
      </c>
      <c r="B27" s="13">
        <f>VLOOKUP(A27,'ÁREA DOS MUNICÍPIOS '!$A$10:$B$101,2,FALSE)</f>
        <v>290.60011700000001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147</v>
      </c>
      <c r="B28" s="13">
        <f>VLOOKUP(A28,'ÁREA DOS MUNICÍPIOS '!$A$10:$B$101,2,FALSE)</f>
        <v>290.60011700000001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147</v>
      </c>
      <c r="B29" s="13">
        <f>VLOOKUP(A29,'ÁREA DOS MUNICÍPIOS '!$A$10:$B$101,2,FALSE)</f>
        <v>290.60011700000001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147</v>
      </c>
      <c r="B30" s="13">
        <f>VLOOKUP(A30,'ÁREA DOS MUNICÍPIOS '!$A$10:$B$101,2,FALSE)</f>
        <v>290.60011700000001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147</v>
      </c>
      <c r="B31" s="13">
        <f>VLOOKUP(A31,'ÁREA DOS MUNICÍPIOS '!$A$10:$B$101,2,FALSE)</f>
        <v>290.60011700000001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147</v>
      </c>
      <c r="B32" s="13">
        <f>VLOOKUP(A32,'ÁREA DOS MUNICÍPIOS '!$A$10:$B$101,2,FALSE)</f>
        <v>290.60011700000001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147</v>
      </c>
      <c r="B33" s="13">
        <f>VLOOKUP(A33,'ÁREA DOS MUNICÍPIOS '!$A$10:$B$101,2,FALSE)</f>
        <v>290.60011700000001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147</v>
      </c>
      <c r="B34" s="13">
        <f>VLOOKUP(A34,'ÁREA DOS MUNICÍPIOS '!$A$10:$B$101,2,FALSE)</f>
        <v>290.60011700000001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147</v>
      </c>
      <c r="B35" s="13">
        <f>VLOOKUP(A35,'ÁREA DOS MUNICÍPIOS '!$A$10:$B$101,2,FALSE)</f>
        <v>290.60011700000001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147</v>
      </c>
      <c r="B36" s="13">
        <f>VLOOKUP(A36,'ÁREA DOS MUNICÍPIOS '!$A$10:$B$101,2,FALSE)</f>
        <v>290.60011700000001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147</v>
      </c>
      <c r="B37" s="13">
        <f>VLOOKUP(A37,'ÁREA DOS MUNICÍPIOS '!$A$10:$B$101,2,FALSE)</f>
        <v>290.60011700000001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147</v>
      </c>
      <c r="B38" s="13">
        <f>VLOOKUP(A38,'ÁREA DOS MUNICÍPIOS '!$A$10:$B$101,2,FALSE)</f>
        <v>290.60011700000001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147</v>
      </c>
      <c r="B39" s="13">
        <f>VLOOKUP(A39,'ÁREA DOS MUNICÍPIOS '!$A$10:$B$101,2,FALSE)</f>
        <v>290.60011700000001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147</v>
      </c>
      <c r="B40" s="13">
        <f>VLOOKUP(A40,'ÁREA DOS MUNICÍPIOS '!$A$10:$B$101,2,FALSE)</f>
        <v>290.60011700000001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147</v>
      </c>
      <c r="B41" s="13">
        <f>VLOOKUP(A41,'ÁREA DOS MUNICÍPIOS '!$A$10:$B$101,2,FALSE)</f>
        <v>290.60011700000001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147</v>
      </c>
      <c r="B42" s="13">
        <f>VLOOKUP(A42,'ÁREA DOS MUNICÍPIOS '!$A$10:$B$101,2,FALSE)</f>
        <v>290.60011700000001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147</v>
      </c>
      <c r="B43" s="13">
        <f>VLOOKUP(A43,'ÁREA DOS MUNICÍPIOS '!$A$10:$B$101,2,FALSE)</f>
        <v>290.60011700000001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147</v>
      </c>
      <c r="B44" s="13">
        <f>VLOOKUP(A44,'ÁREA DOS MUNICÍPIOS '!$A$10:$B$101,2,FALSE)</f>
        <v>290.60011700000001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147</v>
      </c>
      <c r="B45" s="13">
        <f>VLOOKUP(A45,'ÁREA DOS MUNICÍPIOS '!$A$10:$B$101,2,FALSE)</f>
        <v>290.60011700000001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147</v>
      </c>
      <c r="B46" s="13">
        <f>VLOOKUP(A46,'ÁREA DOS MUNICÍPIOS '!$A$10:$B$101,2,FALSE)</f>
        <v>290.60011700000001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147</v>
      </c>
      <c r="B47" s="13">
        <f>VLOOKUP(A47,'ÁREA DOS MUNICÍPIOS '!$A$10:$B$101,2,FALSE)</f>
        <v>290.60011700000001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147</v>
      </c>
      <c r="B48" s="13">
        <f>VLOOKUP(A48,'ÁREA DOS MUNICÍPIOS '!$A$10:$B$101,2,FALSE)</f>
        <v>290.60011700000001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147</v>
      </c>
      <c r="B49" s="13">
        <f>VLOOKUP(A49,'ÁREA DOS MUNICÍPIOS '!$A$10:$B$101,2,FALSE)</f>
        <v>290.60011700000001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147</v>
      </c>
      <c r="B50" s="13">
        <f>VLOOKUP(A50,'ÁREA DOS MUNICÍPIOS '!$A$10:$B$101,2,FALSE)</f>
        <v>290.60011700000001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147</v>
      </c>
      <c r="B51" s="13">
        <f>VLOOKUP(A51,'ÁREA DOS MUNICÍPIOS '!$A$10:$B$101,2,FALSE)</f>
        <v>290.60011700000001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147</v>
      </c>
      <c r="B52" s="13">
        <f>VLOOKUP(A52,'ÁREA DOS MUNICÍPIOS '!$A$10:$B$101,2,FALSE)</f>
        <v>290.60011700000001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147</v>
      </c>
      <c r="B53" s="13">
        <f>VLOOKUP(A53,'ÁREA DOS MUNICÍPIOS '!$A$10:$B$101,2,FALSE)</f>
        <v>290.60011700000001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147</v>
      </c>
      <c r="B54" s="13">
        <f>VLOOKUP(A54,'ÁREA DOS MUNICÍPIOS '!$A$10:$B$101,2,FALSE)</f>
        <v>290.60011700000001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147</v>
      </c>
      <c r="B55" s="13">
        <f>VLOOKUP(A55,'ÁREA DOS MUNICÍPIOS '!$A$10:$B$101,2,FALSE)</f>
        <v>290.60011700000001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147</v>
      </c>
      <c r="B56" s="13">
        <f>VLOOKUP(A56,'ÁREA DOS MUNICÍPIOS '!$A$10:$B$101,2,FALSE)</f>
        <v>290.60011700000001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147</v>
      </c>
      <c r="B57" s="13">
        <f>VLOOKUP(A57,'ÁREA DOS MUNICÍPIOS '!$A$10:$B$101,2,FALSE)</f>
        <v>290.60011700000001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147</v>
      </c>
      <c r="B58" s="13">
        <f>VLOOKUP(A58,'ÁREA DOS MUNICÍPIOS '!$A$10:$B$101,2,FALSE)</f>
        <v>290.60011700000001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147</v>
      </c>
      <c r="B59" s="13">
        <f>VLOOKUP(A59,'ÁREA DOS MUNICÍPIOS '!$A$10:$B$101,2,FALSE)</f>
        <v>290.60011700000001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147</v>
      </c>
      <c r="B60" s="13">
        <f>VLOOKUP(A60,'ÁREA DOS MUNICÍPIOS '!$A$10:$B$101,2,FALSE)</f>
        <v>290.60011700000001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147</v>
      </c>
      <c r="B61" s="13">
        <f>VLOOKUP(A61,'ÁREA DOS MUNICÍPIOS '!$A$10:$B$101,2,FALSE)</f>
        <v>290.60011700000001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147</v>
      </c>
      <c r="B62" s="13">
        <f>VLOOKUP(A62,'ÁREA DOS MUNICÍPIOS '!$A$10:$B$101,2,FALSE)</f>
        <v>290.60011700000001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147</v>
      </c>
      <c r="B63" s="13">
        <f>VLOOKUP(A63,'ÁREA DOS MUNICÍPIOS '!$A$10:$B$101,2,FALSE)</f>
        <v>290.60011700000001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147</v>
      </c>
      <c r="B64" s="13">
        <f>VLOOKUP(A64,'ÁREA DOS MUNICÍPIOS '!$A$10:$B$101,2,FALSE)</f>
        <v>290.60011700000001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147</v>
      </c>
      <c r="B65" s="13">
        <f>VLOOKUP(A65,'ÁREA DOS MUNICÍPIOS '!$A$10:$B$101,2,FALSE)</f>
        <v>290.60011700000001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147</v>
      </c>
      <c r="B66" s="13">
        <f>VLOOKUP(A66,'ÁREA DOS MUNICÍPIOS '!$A$10:$B$101,2,FALSE)</f>
        <v>290.60011700000001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147</v>
      </c>
      <c r="B67" s="13">
        <f>VLOOKUP(A67,'ÁREA DOS MUNICÍPIOS '!$A$10:$B$101,2,FALSE)</f>
        <v>290.60011700000001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147</v>
      </c>
      <c r="B68" s="13">
        <f>VLOOKUP(A68,'ÁREA DOS MUNICÍPIOS '!$A$10:$B$101,2,FALSE)</f>
        <v>290.60011700000001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147</v>
      </c>
      <c r="B69" s="13">
        <f>VLOOKUP(A69,'ÁREA DOS MUNICÍPIOS '!$A$10:$B$101,2,FALSE)</f>
        <v>290.60011700000001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147</v>
      </c>
      <c r="B70" s="13">
        <f>VLOOKUP(A70,'ÁREA DOS MUNICÍPIOS '!$A$10:$B$101,2,FALSE)</f>
        <v>290.60011700000001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147</v>
      </c>
      <c r="B71" s="13">
        <f>VLOOKUP(A71,'ÁREA DOS MUNICÍPIOS '!$A$10:$B$101,2,FALSE)</f>
        <v>290.60011700000001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147</v>
      </c>
      <c r="B72" s="13">
        <f>VLOOKUP(A72,'ÁREA DOS MUNICÍPIOS '!$A$10:$B$101,2,FALSE)</f>
        <v>290.60011700000001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147</v>
      </c>
      <c r="B73" s="13">
        <f>VLOOKUP(A73,'ÁREA DOS MUNICÍPIOS '!$A$10:$B$101,2,FALSE)</f>
        <v>290.60011700000001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147</v>
      </c>
      <c r="B74" s="13">
        <f>VLOOKUP(A74,'ÁREA DOS MUNICÍPIOS '!$A$10:$B$101,2,FALSE)</f>
        <v>290.60011700000001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147</v>
      </c>
      <c r="B75" s="13">
        <f>VLOOKUP(A75,'ÁREA DOS MUNICÍPIOS '!$A$10:$B$101,2,FALSE)</f>
        <v>290.60011700000001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147</v>
      </c>
      <c r="B76" s="13">
        <f>VLOOKUP(A76,'ÁREA DOS MUNICÍPIOS '!$A$10:$B$101,2,FALSE)</f>
        <v>290.60011700000001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147</v>
      </c>
      <c r="B77" s="13">
        <f>VLOOKUP(A77,'ÁREA DOS MUNICÍPIOS '!$A$10:$B$101,2,FALSE)</f>
        <v>290.60011700000001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147</v>
      </c>
      <c r="B78" s="13">
        <f>VLOOKUP(A78,'ÁREA DOS MUNICÍPIOS '!$A$10:$B$101,2,FALSE)</f>
        <v>290.60011700000001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147</v>
      </c>
      <c r="B79" s="13">
        <f>VLOOKUP(A79,'ÁREA DOS MUNICÍPIOS '!$A$10:$B$101,2,FALSE)</f>
        <v>290.60011700000001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147</v>
      </c>
      <c r="B80" s="13">
        <f>VLOOKUP(A80,'ÁREA DOS MUNICÍPIOS '!$A$10:$B$101,2,FALSE)</f>
        <v>290.60011700000001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147</v>
      </c>
      <c r="B81" s="13">
        <f>VLOOKUP(A81,'ÁREA DOS MUNICÍPIOS '!$A$10:$B$101,2,FALSE)</f>
        <v>290.60011700000001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147</v>
      </c>
      <c r="B82" s="13">
        <f>VLOOKUP(A82,'ÁREA DOS MUNICÍPIOS '!$A$10:$B$101,2,FALSE)</f>
        <v>290.60011700000001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147</v>
      </c>
      <c r="B83" s="13">
        <f>VLOOKUP(A83,'ÁREA DOS MUNICÍPIOS '!$A$10:$B$101,2,FALSE)</f>
        <v>290.60011700000001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147</v>
      </c>
      <c r="B84" s="13">
        <f>VLOOKUP(A84,'ÁREA DOS MUNICÍPIOS '!$A$10:$B$101,2,FALSE)</f>
        <v>290.60011700000001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147</v>
      </c>
      <c r="B85" s="13">
        <f>VLOOKUP(A85,'ÁREA DOS MUNICÍPIOS '!$A$10:$B$101,2,FALSE)</f>
        <v>290.60011700000001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147</v>
      </c>
      <c r="B86" s="13">
        <f>VLOOKUP(A86,'ÁREA DOS MUNICÍPIOS '!$A$10:$B$101,2,FALSE)</f>
        <v>290.60011700000001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147</v>
      </c>
      <c r="B87" s="13">
        <f>VLOOKUP(A87,'ÁREA DOS MUNICÍPIOS '!$A$10:$B$101,2,FALSE)</f>
        <v>290.60011700000001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147</v>
      </c>
      <c r="B88" s="13">
        <f>VLOOKUP(A88,'ÁREA DOS MUNICÍPIOS '!$A$10:$B$101,2,FALSE)</f>
        <v>290.60011700000001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147</v>
      </c>
      <c r="B89" s="13">
        <f>VLOOKUP(A89,'ÁREA DOS MUNICÍPIOS '!$A$10:$B$101,2,FALSE)</f>
        <v>290.60011700000001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147</v>
      </c>
      <c r="B90" s="13">
        <f>VLOOKUP(A90,'ÁREA DOS MUNICÍPIOS '!$A$10:$B$101,2,FALSE)</f>
        <v>290.60011700000001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147</v>
      </c>
      <c r="B91" s="13">
        <f>VLOOKUP(A91,'ÁREA DOS MUNICÍPIOS '!$A$10:$B$101,2,FALSE)</f>
        <v>290.60011700000001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147</v>
      </c>
      <c r="B92" s="13">
        <f>VLOOKUP(A92,'ÁREA DOS MUNICÍPIOS '!$A$10:$B$101,2,FALSE)</f>
        <v>290.60011700000001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147</v>
      </c>
      <c r="B93" s="13">
        <f>VLOOKUP(A93,'ÁREA DOS MUNICÍPIOS '!$A$10:$B$101,2,FALSE)</f>
        <v>290.60011700000001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147</v>
      </c>
      <c r="B94" s="13">
        <f>VLOOKUP(A94,'ÁREA DOS MUNICÍPIOS '!$A$10:$B$101,2,FALSE)</f>
        <v>290.60011700000001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147</v>
      </c>
      <c r="B95" s="13">
        <f>VLOOKUP(A95,'ÁREA DOS MUNICÍPIOS '!$A$10:$B$101,2,FALSE)</f>
        <v>290.60011700000001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147</v>
      </c>
      <c r="B96" s="13">
        <f>VLOOKUP(A96,'ÁREA DOS MUNICÍPIOS '!$A$10:$B$101,2,FALSE)</f>
        <v>290.60011700000001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147</v>
      </c>
      <c r="B97" s="13">
        <f>VLOOKUP(A97,'ÁREA DOS MUNICÍPIOS '!$A$10:$B$101,2,FALSE)</f>
        <v>290.60011700000001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147</v>
      </c>
      <c r="B98" s="13">
        <f>VLOOKUP(A98,'ÁREA DOS MUNICÍPIOS '!$A$10:$B$101,2,FALSE)</f>
        <v>290.60011700000001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147</v>
      </c>
      <c r="B99" s="13">
        <f>VLOOKUP(A99,'ÁREA DOS MUNICÍPIOS '!$A$10:$B$101,2,FALSE)</f>
        <v>290.60011700000001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147</v>
      </c>
      <c r="B100" s="13">
        <f>VLOOKUP(A100,'ÁREA DOS MUNICÍPIOS '!$A$10:$B$101,2,FALSE)</f>
        <v>290.60011700000001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2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148</v>
      </c>
      <c r="B4" s="13">
        <f>VLOOKUP(A4,'ÁREA DOS MUNICÍPIOS '!$A$10:$B$101,2,FALSE)</f>
        <v>433.185744</v>
      </c>
      <c r="C4" s="37"/>
      <c r="D4" s="74" t="e">
        <f>VLOOKUP($C4,'BASE DIBAPE'!$B$2:$H$800,2,FALSE)</f>
        <v>#N/A</v>
      </c>
      <c r="E4" s="74" t="e">
        <f>VLOOKUP($C4,'BASE DIBAPE'!$B$2:$H$800,3,FALSE)</f>
        <v>#N/A</v>
      </c>
      <c r="F4" s="74" t="e">
        <f>VLOOKUP($C4,'BASE DIBAPE'!$B$2:$H$800,4,FALSE)</f>
        <v>#N/A</v>
      </c>
      <c r="G4" s="74" t="e">
        <f>VLOOKUP($C4,'BASE DIBAPE'!$B$2:$H$800,5,FALSE)</f>
        <v>#N/A</v>
      </c>
      <c r="H4" s="75">
        <f>IFERROR((D4/(B4*100))*E4*F4*G4,0)</f>
        <v>0</v>
      </c>
      <c r="I4" s="76"/>
      <c r="J4" s="77">
        <f>IF(I4="Municipal",IFERROR((D4/(B4*100))*E4*F4*G4,0),0)</f>
        <v>0</v>
      </c>
      <c r="K4" s="8" t="e">
        <f>VLOOKUP($C4,'BASE DIBAPE'!$B$2:$H$800,6,FALSE)</f>
        <v>#N/A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148</v>
      </c>
      <c r="B5" s="13">
        <f>VLOOKUP(A5,'ÁREA DOS MUNICÍPIOS '!$A$10:$B$101,2,FALSE)</f>
        <v>433.185744</v>
      </c>
      <c r="C5" s="37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148</v>
      </c>
      <c r="B6" s="13">
        <f>VLOOKUP(A6,'ÁREA DOS MUNICÍPIOS '!$A$10:$B$101,2,FALSE)</f>
        <v>433.185744</v>
      </c>
      <c r="C6" s="37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148</v>
      </c>
      <c r="B7" s="13">
        <f>VLOOKUP(A7,'ÁREA DOS MUNICÍPIOS '!$A$10:$B$101,2,FALSE)</f>
        <v>433.185744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148</v>
      </c>
      <c r="B8" s="13">
        <f>VLOOKUP(A8,'ÁREA DOS MUNICÍPIOS '!$A$10:$B$101,2,FALSE)</f>
        <v>433.185744</v>
      </c>
      <c r="C8" s="39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148</v>
      </c>
      <c r="B9" s="13">
        <f>VLOOKUP(A9,'ÁREA DOS MUNICÍPIOS '!$A$10:$B$101,2,FALSE)</f>
        <v>433.185744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148</v>
      </c>
      <c r="B10" s="13">
        <f>VLOOKUP(A10,'ÁREA DOS MUNICÍPIOS '!$A$10:$B$101,2,FALSE)</f>
        <v>433.185744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148</v>
      </c>
      <c r="B11" s="13">
        <f>VLOOKUP(A11,'ÁREA DOS MUNICÍPIOS '!$A$10:$B$101,2,FALSE)</f>
        <v>433.185744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148</v>
      </c>
      <c r="B12" s="13">
        <f>VLOOKUP(A12,'ÁREA DOS MUNICÍPIOS '!$A$10:$B$101,2,FALSE)</f>
        <v>433.185744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148</v>
      </c>
      <c r="B13" s="13">
        <f>VLOOKUP(A13,'ÁREA DOS MUNICÍPIOS '!$A$10:$B$101,2,FALSE)</f>
        <v>433.185744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148</v>
      </c>
      <c r="B14" s="13">
        <f>VLOOKUP(A14,'ÁREA DOS MUNICÍPIOS '!$A$10:$B$101,2,FALSE)</f>
        <v>433.185744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148</v>
      </c>
      <c r="B15" s="13">
        <f>VLOOKUP(A15,'ÁREA DOS MUNICÍPIOS '!$A$10:$B$101,2,FALSE)</f>
        <v>433.185744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148</v>
      </c>
      <c r="B16" s="13">
        <f>VLOOKUP(A16,'ÁREA DOS MUNICÍPIOS '!$A$10:$B$101,2,FALSE)</f>
        <v>433.185744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148</v>
      </c>
      <c r="B17" s="13">
        <f>VLOOKUP(A17,'ÁREA DOS MUNICÍPIOS '!$A$10:$B$101,2,FALSE)</f>
        <v>433.185744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148</v>
      </c>
      <c r="B18" s="13">
        <f>VLOOKUP(A18,'ÁREA DOS MUNICÍPIOS '!$A$10:$B$101,2,FALSE)</f>
        <v>433.185744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148</v>
      </c>
      <c r="B19" s="13">
        <f>VLOOKUP(A19,'ÁREA DOS MUNICÍPIOS '!$A$10:$B$101,2,FALSE)</f>
        <v>433.185744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148</v>
      </c>
      <c r="B20" s="13">
        <f>VLOOKUP(A20,'ÁREA DOS MUNICÍPIOS '!$A$10:$B$101,2,FALSE)</f>
        <v>433.185744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148</v>
      </c>
      <c r="B21" s="13">
        <f>VLOOKUP(A21,'ÁREA DOS MUNICÍPIOS '!$A$10:$B$101,2,FALSE)</f>
        <v>433.185744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148</v>
      </c>
      <c r="B22" s="13">
        <f>VLOOKUP(A22,'ÁREA DOS MUNICÍPIOS '!$A$10:$B$101,2,FALSE)</f>
        <v>433.185744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148</v>
      </c>
      <c r="B23" s="13">
        <f>VLOOKUP(A23,'ÁREA DOS MUNICÍPIOS '!$A$10:$B$101,2,FALSE)</f>
        <v>433.185744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148</v>
      </c>
      <c r="B24" s="13">
        <f>VLOOKUP(A24,'ÁREA DOS MUNICÍPIOS '!$A$10:$B$101,2,FALSE)</f>
        <v>433.185744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148</v>
      </c>
      <c r="B25" s="13">
        <f>VLOOKUP(A25,'ÁREA DOS MUNICÍPIOS '!$A$10:$B$101,2,FALSE)</f>
        <v>433.185744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148</v>
      </c>
      <c r="B26" s="13">
        <f>VLOOKUP(A26,'ÁREA DOS MUNICÍPIOS '!$A$10:$B$101,2,FALSE)</f>
        <v>433.185744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148</v>
      </c>
      <c r="B27" s="13">
        <f>VLOOKUP(A27,'ÁREA DOS MUNICÍPIOS '!$A$10:$B$101,2,FALSE)</f>
        <v>433.185744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148</v>
      </c>
      <c r="B28" s="13">
        <f>VLOOKUP(A28,'ÁREA DOS MUNICÍPIOS '!$A$10:$B$101,2,FALSE)</f>
        <v>433.185744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148</v>
      </c>
      <c r="B29" s="13">
        <f>VLOOKUP(A29,'ÁREA DOS MUNICÍPIOS '!$A$10:$B$101,2,FALSE)</f>
        <v>433.185744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148</v>
      </c>
      <c r="B30" s="13">
        <f>VLOOKUP(A30,'ÁREA DOS MUNICÍPIOS '!$A$10:$B$101,2,FALSE)</f>
        <v>433.185744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148</v>
      </c>
      <c r="B31" s="13">
        <f>VLOOKUP(A31,'ÁREA DOS MUNICÍPIOS '!$A$10:$B$101,2,FALSE)</f>
        <v>433.185744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148</v>
      </c>
      <c r="B32" s="13">
        <f>VLOOKUP(A32,'ÁREA DOS MUNICÍPIOS '!$A$10:$B$101,2,FALSE)</f>
        <v>433.185744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148</v>
      </c>
      <c r="B33" s="13">
        <f>VLOOKUP(A33,'ÁREA DOS MUNICÍPIOS '!$A$10:$B$101,2,FALSE)</f>
        <v>433.185744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148</v>
      </c>
      <c r="B34" s="13">
        <f>VLOOKUP(A34,'ÁREA DOS MUNICÍPIOS '!$A$10:$B$101,2,FALSE)</f>
        <v>433.185744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148</v>
      </c>
      <c r="B35" s="13">
        <f>VLOOKUP(A35,'ÁREA DOS MUNICÍPIOS '!$A$10:$B$101,2,FALSE)</f>
        <v>433.185744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148</v>
      </c>
      <c r="B36" s="13">
        <f>VLOOKUP(A36,'ÁREA DOS MUNICÍPIOS '!$A$10:$B$101,2,FALSE)</f>
        <v>433.185744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148</v>
      </c>
      <c r="B37" s="13">
        <f>VLOOKUP(A37,'ÁREA DOS MUNICÍPIOS '!$A$10:$B$101,2,FALSE)</f>
        <v>433.185744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148</v>
      </c>
      <c r="B38" s="13">
        <f>VLOOKUP(A38,'ÁREA DOS MUNICÍPIOS '!$A$10:$B$101,2,FALSE)</f>
        <v>433.185744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148</v>
      </c>
      <c r="B39" s="13">
        <f>VLOOKUP(A39,'ÁREA DOS MUNICÍPIOS '!$A$10:$B$101,2,FALSE)</f>
        <v>433.185744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148</v>
      </c>
      <c r="B40" s="13">
        <f>VLOOKUP(A40,'ÁREA DOS MUNICÍPIOS '!$A$10:$B$101,2,FALSE)</f>
        <v>433.185744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148</v>
      </c>
      <c r="B41" s="13">
        <f>VLOOKUP(A41,'ÁREA DOS MUNICÍPIOS '!$A$10:$B$101,2,FALSE)</f>
        <v>433.185744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148</v>
      </c>
      <c r="B42" s="13">
        <f>VLOOKUP(A42,'ÁREA DOS MUNICÍPIOS '!$A$10:$B$101,2,FALSE)</f>
        <v>433.185744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148</v>
      </c>
      <c r="B43" s="13">
        <f>VLOOKUP(A43,'ÁREA DOS MUNICÍPIOS '!$A$10:$B$101,2,FALSE)</f>
        <v>433.185744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148</v>
      </c>
      <c r="B44" s="13">
        <f>VLOOKUP(A44,'ÁREA DOS MUNICÍPIOS '!$A$10:$B$101,2,FALSE)</f>
        <v>433.185744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148</v>
      </c>
      <c r="B45" s="13">
        <f>VLOOKUP(A45,'ÁREA DOS MUNICÍPIOS '!$A$10:$B$101,2,FALSE)</f>
        <v>433.185744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148</v>
      </c>
      <c r="B46" s="13">
        <f>VLOOKUP(A46,'ÁREA DOS MUNICÍPIOS '!$A$10:$B$101,2,FALSE)</f>
        <v>433.185744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148</v>
      </c>
      <c r="B47" s="13">
        <f>VLOOKUP(A47,'ÁREA DOS MUNICÍPIOS '!$A$10:$B$101,2,FALSE)</f>
        <v>433.185744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148</v>
      </c>
      <c r="B48" s="13">
        <f>VLOOKUP(A48,'ÁREA DOS MUNICÍPIOS '!$A$10:$B$101,2,FALSE)</f>
        <v>433.185744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148</v>
      </c>
      <c r="B49" s="13">
        <f>VLOOKUP(A49,'ÁREA DOS MUNICÍPIOS '!$A$10:$B$101,2,FALSE)</f>
        <v>433.185744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148</v>
      </c>
      <c r="B50" s="13">
        <f>VLOOKUP(A50,'ÁREA DOS MUNICÍPIOS '!$A$10:$B$101,2,FALSE)</f>
        <v>433.185744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148</v>
      </c>
      <c r="B51" s="13">
        <f>VLOOKUP(A51,'ÁREA DOS MUNICÍPIOS '!$A$10:$B$101,2,FALSE)</f>
        <v>433.185744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148</v>
      </c>
      <c r="B52" s="13">
        <f>VLOOKUP(A52,'ÁREA DOS MUNICÍPIOS '!$A$10:$B$101,2,FALSE)</f>
        <v>433.185744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148</v>
      </c>
      <c r="B53" s="13">
        <f>VLOOKUP(A53,'ÁREA DOS MUNICÍPIOS '!$A$10:$B$101,2,FALSE)</f>
        <v>433.185744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148</v>
      </c>
      <c r="B54" s="13">
        <f>VLOOKUP(A54,'ÁREA DOS MUNICÍPIOS '!$A$10:$B$101,2,FALSE)</f>
        <v>433.185744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148</v>
      </c>
      <c r="B55" s="13">
        <f>VLOOKUP(A55,'ÁREA DOS MUNICÍPIOS '!$A$10:$B$101,2,FALSE)</f>
        <v>433.185744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148</v>
      </c>
      <c r="B56" s="13">
        <f>VLOOKUP(A56,'ÁREA DOS MUNICÍPIOS '!$A$10:$B$101,2,FALSE)</f>
        <v>433.185744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148</v>
      </c>
      <c r="B57" s="13">
        <f>VLOOKUP(A57,'ÁREA DOS MUNICÍPIOS '!$A$10:$B$101,2,FALSE)</f>
        <v>433.185744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148</v>
      </c>
      <c r="B58" s="13">
        <f>VLOOKUP(A58,'ÁREA DOS MUNICÍPIOS '!$A$10:$B$101,2,FALSE)</f>
        <v>433.185744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148</v>
      </c>
      <c r="B59" s="13">
        <f>VLOOKUP(A59,'ÁREA DOS MUNICÍPIOS '!$A$10:$B$101,2,FALSE)</f>
        <v>433.185744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148</v>
      </c>
      <c r="B60" s="13">
        <f>VLOOKUP(A60,'ÁREA DOS MUNICÍPIOS '!$A$10:$B$101,2,FALSE)</f>
        <v>433.185744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148</v>
      </c>
      <c r="B61" s="13">
        <f>VLOOKUP(A61,'ÁREA DOS MUNICÍPIOS '!$A$10:$B$101,2,FALSE)</f>
        <v>433.185744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148</v>
      </c>
      <c r="B62" s="13">
        <f>VLOOKUP(A62,'ÁREA DOS MUNICÍPIOS '!$A$10:$B$101,2,FALSE)</f>
        <v>433.185744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148</v>
      </c>
      <c r="B63" s="13">
        <f>VLOOKUP(A63,'ÁREA DOS MUNICÍPIOS '!$A$10:$B$101,2,FALSE)</f>
        <v>433.185744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148</v>
      </c>
      <c r="B64" s="13">
        <f>VLOOKUP(A64,'ÁREA DOS MUNICÍPIOS '!$A$10:$B$101,2,FALSE)</f>
        <v>433.185744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148</v>
      </c>
      <c r="B65" s="13">
        <f>VLOOKUP(A65,'ÁREA DOS MUNICÍPIOS '!$A$10:$B$101,2,FALSE)</f>
        <v>433.185744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148</v>
      </c>
      <c r="B66" s="13">
        <f>VLOOKUP(A66,'ÁREA DOS MUNICÍPIOS '!$A$10:$B$101,2,FALSE)</f>
        <v>433.185744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148</v>
      </c>
      <c r="B67" s="13">
        <f>VLOOKUP(A67,'ÁREA DOS MUNICÍPIOS '!$A$10:$B$101,2,FALSE)</f>
        <v>433.185744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148</v>
      </c>
      <c r="B68" s="13">
        <f>VLOOKUP(A68,'ÁREA DOS MUNICÍPIOS '!$A$10:$B$101,2,FALSE)</f>
        <v>433.185744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148</v>
      </c>
      <c r="B69" s="13">
        <f>VLOOKUP(A69,'ÁREA DOS MUNICÍPIOS '!$A$10:$B$101,2,FALSE)</f>
        <v>433.185744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148</v>
      </c>
      <c r="B70" s="13">
        <f>VLOOKUP(A70,'ÁREA DOS MUNICÍPIOS '!$A$10:$B$101,2,FALSE)</f>
        <v>433.185744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148</v>
      </c>
      <c r="B71" s="13">
        <f>VLOOKUP(A71,'ÁREA DOS MUNICÍPIOS '!$A$10:$B$101,2,FALSE)</f>
        <v>433.185744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148</v>
      </c>
      <c r="B72" s="13">
        <f>VLOOKUP(A72,'ÁREA DOS MUNICÍPIOS '!$A$10:$B$101,2,FALSE)</f>
        <v>433.185744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148</v>
      </c>
      <c r="B73" s="13">
        <f>VLOOKUP(A73,'ÁREA DOS MUNICÍPIOS '!$A$10:$B$101,2,FALSE)</f>
        <v>433.185744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148</v>
      </c>
      <c r="B74" s="13">
        <f>VLOOKUP(A74,'ÁREA DOS MUNICÍPIOS '!$A$10:$B$101,2,FALSE)</f>
        <v>433.185744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148</v>
      </c>
      <c r="B75" s="13">
        <f>VLOOKUP(A75,'ÁREA DOS MUNICÍPIOS '!$A$10:$B$101,2,FALSE)</f>
        <v>433.185744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148</v>
      </c>
      <c r="B76" s="13">
        <f>VLOOKUP(A76,'ÁREA DOS MUNICÍPIOS '!$A$10:$B$101,2,FALSE)</f>
        <v>433.185744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148</v>
      </c>
      <c r="B77" s="13">
        <f>VLOOKUP(A77,'ÁREA DOS MUNICÍPIOS '!$A$10:$B$101,2,FALSE)</f>
        <v>433.185744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148</v>
      </c>
      <c r="B78" s="13">
        <f>VLOOKUP(A78,'ÁREA DOS MUNICÍPIOS '!$A$10:$B$101,2,FALSE)</f>
        <v>433.185744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148</v>
      </c>
      <c r="B79" s="13">
        <f>VLOOKUP(A79,'ÁREA DOS MUNICÍPIOS '!$A$10:$B$101,2,FALSE)</f>
        <v>433.185744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148</v>
      </c>
      <c r="B80" s="13">
        <f>VLOOKUP(A80,'ÁREA DOS MUNICÍPIOS '!$A$10:$B$101,2,FALSE)</f>
        <v>433.185744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148</v>
      </c>
      <c r="B81" s="13">
        <f>VLOOKUP(A81,'ÁREA DOS MUNICÍPIOS '!$A$10:$B$101,2,FALSE)</f>
        <v>433.185744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148</v>
      </c>
      <c r="B82" s="13">
        <f>VLOOKUP(A82,'ÁREA DOS MUNICÍPIOS '!$A$10:$B$101,2,FALSE)</f>
        <v>433.185744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148</v>
      </c>
      <c r="B83" s="13">
        <f>VLOOKUP(A83,'ÁREA DOS MUNICÍPIOS '!$A$10:$B$101,2,FALSE)</f>
        <v>433.185744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148</v>
      </c>
      <c r="B84" s="13">
        <f>VLOOKUP(A84,'ÁREA DOS MUNICÍPIOS '!$A$10:$B$101,2,FALSE)</f>
        <v>433.185744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148</v>
      </c>
      <c r="B85" s="13">
        <f>VLOOKUP(A85,'ÁREA DOS MUNICÍPIOS '!$A$10:$B$101,2,FALSE)</f>
        <v>433.185744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148</v>
      </c>
      <c r="B86" s="13">
        <f>VLOOKUP(A86,'ÁREA DOS MUNICÍPIOS '!$A$10:$B$101,2,FALSE)</f>
        <v>433.185744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148</v>
      </c>
      <c r="B87" s="13">
        <f>VLOOKUP(A87,'ÁREA DOS MUNICÍPIOS '!$A$10:$B$101,2,FALSE)</f>
        <v>433.185744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148</v>
      </c>
      <c r="B88" s="13">
        <f>VLOOKUP(A88,'ÁREA DOS MUNICÍPIOS '!$A$10:$B$101,2,FALSE)</f>
        <v>433.185744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148</v>
      </c>
      <c r="B89" s="13">
        <f>VLOOKUP(A89,'ÁREA DOS MUNICÍPIOS '!$A$10:$B$101,2,FALSE)</f>
        <v>433.185744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148</v>
      </c>
      <c r="B90" s="13">
        <f>VLOOKUP(A90,'ÁREA DOS MUNICÍPIOS '!$A$10:$B$101,2,FALSE)</f>
        <v>433.185744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148</v>
      </c>
      <c r="B91" s="13">
        <f>VLOOKUP(A91,'ÁREA DOS MUNICÍPIOS '!$A$10:$B$101,2,FALSE)</f>
        <v>433.185744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148</v>
      </c>
      <c r="B92" s="13">
        <f>VLOOKUP(A92,'ÁREA DOS MUNICÍPIOS '!$A$10:$B$101,2,FALSE)</f>
        <v>433.185744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148</v>
      </c>
      <c r="B93" s="13">
        <f>VLOOKUP(A93,'ÁREA DOS MUNICÍPIOS '!$A$10:$B$101,2,FALSE)</f>
        <v>433.185744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148</v>
      </c>
      <c r="B94" s="13">
        <f>VLOOKUP(A94,'ÁREA DOS MUNICÍPIOS '!$A$10:$B$101,2,FALSE)</f>
        <v>433.185744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148</v>
      </c>
      <c r="B95" s="13">
        <f>VLOOKUP(A95,'ÁREA DOS MUNICÍPIOS '!$A$10:$B$101,2,FALSE)</f>
        <v>433.185744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148</v>
      </c>
      <c r="B96" s="13">
        <f>VLOOKUP(A96,'ÁREA DOS MUNICÍPIOS '!$A$10:$B$101,2,FALSE)</f>
        <v>433.185744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148</v>
      </c>
      <c r="B97" s="13">
        <f>VLOOKUP(A97,'ÁREA DOS MUNICÍPIOS '!$A$10:$B$101,2,FALSE)</f>
        <v>433.185744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148</v>
      </c>
      <c r="B98" s="13">
        <f>VLOOKUP(A98,'ÁREA DOS MUNICÍPIOS '!$A$10:$B$101,2,FALSE)</f>
        <v>433.185744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148</v>
      </c>
      <c r="B99" s="13">
        <f>VLOOKUP(A99,'ÁREA DOS MUNICÍPIOS '!$A$10:$B$101,2,FALSE)</f>
        <v>433.185744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148</v>
      </c>
      <c r="B100" s="13">
        <f>VLOOKUP(A100,'ÁREA DOS MUNICÍPIOS '!$A$10:$B$101,2,FALSE)</f>
        <v>433.185744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0.27389981152866777</v>
      </c>
      <c r="I1" s="18" t="s">
        <v>3</v>
      </c>
      <c r="J1" s="17">
        <f>SUM(J4:J9090)</f>
        <v>0.27389981152866777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149</v>
      </c>
      <c r="B4" s="13">
        <f>VLOOKUP(A4,'ÁREA DOS MUNICÍPIOS '!$A$10:$B$101,2,FALSE)</f>
        <v>1106.7608929999999</v>
      </c>
      <c r="C4" s="37" t="s">
        <v>542</v>
      </c>
      <c r="D4" s="74">
        <f>VLOOKUP($C4,'BASE DIBAPE'!$B$2:$H$800,2,FALSE)</f>
        <v>5078.91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9.1779715602943707E-2</v>
      </c>
      <c r="I4" s="76" t="str">
        <f>K4</f>
        <v>MUNICIPAL</v>
      </c>
      <c r="J4" s="77">
        <f>IF(I4="Municipal",IFERROR((D4/(B4*100))*E4*F4*G4,0),0)</f>
        <v>9.1779715602943707E-2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149</v>
      </c>
      <c r="B5" s="13">
        <f>VLOOKUP(A5,'ÁREA DOS MUNICÍPIOS '!$A$10:$B$101,2,FALSE)</f>
        <v>1106.7608929999999</v>
      </c>
      <c r="C5" s="37" t="s">
        <v>649</v>
      </c>
      <c r="D5" s="74">
        <f>VLOOKUP($C5,'BASE DIBAPE'!$B$2:$H$800,2,FALSE)</f>
        <v>1266.19</v>
      </c>
      <c r="E5" s="74">
        <f>VLOOKUP($C5,'BASE DIBAPE'!$B$2:$H$800,3,FALSE)</f>
        <v>3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8" si="0">IFERROR((D5/(B5*100))*E5*F5*G5,0)</f>
        <v>6.8643010862148357E-2</v>
      </c>
      <c r="I5" s="76" t="str">
        <f t="shared" ref="I5:I9" si="1">K5</f>
        <v>MUNICIPAL</v>
      </c>
      <c r="J5" s="77">
        <f t="shared" ref="J5:J68" si="2">IF(I5="Municipal",IFERROR((D5/(B5*100))*E5*F5*G5,0),0)</f>
        <v>6.8643010862148357E-2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149</v>
      </c>
      <c r="B6" s="13">
        <f>VLOOKUP(A6,'ÁREA DOS MUNICÍPIOS '!$A$10:$B$101,2,FALSE)</f>
        <v>1106.7608929999999</v>
      </c>
      <c r="C6" s="37" t="s">
        <v>804</v>
      </c>
      <c r="D6" s="74">
        <f>VLOOKUP($C6,'BASE DIBAPE'!$B$2:$H$800,2,FALSE)</f>
        <v>49.83</v>
      </c>
      <c r="E6" s="74">
        <f>VLOOKUP($C6,'BASE DIBAPE'!$B$2:$H$800,3,FALSE)</f>
        <v>4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149</v>
      </c>
      <c r="B7" s="13">
        <f>VLOOKUP(A7,'ÁREA DOS MUNICÍPIOS '!$A$10:$B$101,2,FALSE)</f>
        <v>1106.7608929999999</v>
      </c>
      <c r="C7" s="38" t="s">
        <v>1045</v>
      </c>
      <c r="D7" s="74">
        <f>VLOOKUP($C7,'BASE DIBAPE'!$B$2:$H$800,2,FALSE)</f>
        <v>482.29</v>
      </c>
      <c r="E7" s="74">
        <f>VLOOKUP($C7,'BASE DIBAPE'!$B$2:$H$800,3,FALSE)</f>
        <v>3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5.2292053654989422E-2</v>
      </c>
      <c r="I7" s="76" t="str">
        <f t="shared" si="1"/>
        <v>MUNICIPAL</v>
      </c>
      <c r="J7" s="77">
        <f t="shared" si="2"/>
        <v>5.2292053654989422E-2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149</v>
      </c>
      <c r="B8" s="13">
        <f>VLOOKUP(A8,'ÁREA DOS MUNICÍPIOS '!$A$10:$B$101,2,FALSE)</f>
        <v>1106.7608929999999</v>
      </c>
      <c r="C8" s="39" t="s">
        <v>1054</v>
      </c>
      <c r="D8" s="74">
        <f>VLOOKUP($C8,'BASE DIBAPE'!$B$2:$H$800,2,FALSE)</f>
        <v>564.30999999999995</v>
      </c>
      <c r="E8" s="74">
        <f>VLOOKUP($C8,'BASE DIBAPE'!$B$2:$H$800,3,FALSE)</f>
        <v>3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6.1185031408586284E-2</v>
      </c>
      <c r="I8" s="76" t="str">
        <f t="shared" si="1"/>
        <v>MUNICIPAL</v>
      </c>
      <c r="J8" s="77">
        <f t="shared" si="2"/>
        <v>6.1185031408586284E-2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149</v>
      </c>
      <c r="B9" s="13">
        <f>VLOOKUP(A9,'ÁREA DOS MUNICÍPIOS '!$A$10:$B$101,2,FALSE)</f>
        <v>1106.7608929999999</v>
      </c>
      <c r="C9" s="39" t="s">
        <v>1501</v>
      </c>
      <c r="D9" s="74">
        <f>VLOOKUP($C9,'BASE DIBAPE'!$B$2:$H$800,2,FALSE)</f>
        <v>0</v>
      </c>
      <c r="E9" s="74">
        <f>VLOOKUP($C9,'BASE DIBAPE'!$B$2:$H$800,3,FALSE)</f>
        <v>3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0"/>
        <v>0</v>
      </c>
      <c r="I9" s="76" t="str">
        <f t="shared" si="1"/>
        <v>MUNICIPAL</v>
      </c>
      <c r="J9" s="77">
        <f t="shared" si="2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149</v>
      </c>
      <c r="B10" s="13">
        <f>VLOOKUP(A10,'ÁREA DOS MUNICÍPIOS '!$A$10:$B$101,2,FALSE)</f>
        <v>1106.7608929999999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149</v>
      </c>
      <c r="B11" s="13">
        <f>VLOOKUP(A11,'ÁREA DOS MUNICÍPIOS '!$A$10:$B$101,2,FALSE)</f>
        <v>1106.7608929999999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149</v>
      </c>
      <c r="B12" s="13">
        <f>VLOOKUP(A12,'ÁREA DOS MUNICÍPIOS '!$A$10:$B$101,2,FALSE)</f>
        <v>1106.7608929999999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149</v>
      </c>
      <c r="B13" s="13">
        <f>VLOOKUP(A13,'ÁREA DOS MUNICÍPIOS '!$A$10:$B$101,2,FALSE)</f>
        <v>1106.7608929999999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149</v>
      </c>
      <c r="B14" s="13">
        <f>VLOOKUP(A14,'ÁREA DOS MUNICÍPIOS '!$A$10:$B$101,2,FALSE)</f>
        <v>1106.7608929999999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149</v>
      </c>
      <c r="B15" s="13">
        <f>VLOOKUP(A15,'ÁREA DOS MUNICÍPIOS '!$A$10:$B$101,2,FALSE)</f>
        <v>1106.7608929999999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149</v>
      </c>
      <c r="B16" s="13">
        <f>VLOOKUP(A16,'ÁREA DOS MUNICÍPIOS '!$A$10:$B$101,2,FALSE)</f>
        <v>1106.7608929999999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149</v>
      </c>
      <c r="B17" s="13">
        <f>VLOOKUP(A17,'ÁREA DOS MUNICÍPIOS '!$A$10:$B$101,2,FALSE)</f>
        <v>1106.7608929999999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149</v>
      </c>
      <c r="B18" s="13">
        <f>VLOOKUP(A18,'ÁREA DOS MUNICÍPIOS '!$A$10:$B$101,2,FALSE)</f>
        <v>1106.7608929999999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149</v>
      </c>
      <c r="B19" s="13">
        <f>VLOOKUP(A19,'ÁREA DOS MUNICÍPIOS '!$A$10:$B$101,2,FALSE)</f>
        <v>1106.7608929999999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149</v>
      </c>
      <c r="B20" s="13">
        <f>VLOOKUP(A20,'ÁREA DOS MUNICÍPIOS '!$A$10:$B$101,2,FALSE)</f>
        <v>1106.7608929999999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149</v>
      </c>
      <c r="B21" s="13">
        <f>VLOOKUP(A21,'ÁREA DOS MUNICÍPIOS '!$A$10:$B$101,2,FALSE)</f>
        <v>1106.7608929999999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149</v>
      </c>
      <c r="B22" s="13">
        <f>VLOOKUP(A22,'ÁREA DOS MUNICÍPIOS '!$A$10:$B$101,2,FALSE)</f>
        <v>1106.7608929999999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149</v>
      </c>
      <c r="B23" s="13">
        <f>VLOOKUP(A23,'ÁREA DOS MUNICÍPIOS '!$A$10:$B$101,2,FALSE)</f>
        <v>1106.7608929999999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149</v>
      </c>
      <c r="B24" s="13">
        <f>VLOOKUP(A24,'ÁREA DOS MUNICÍPIOS '!$A$10:$B$101,2,FALSE)</f>
        <v>1106.7608929999999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149</v>
      </c>
      <c r="B25" s="13">
        <f>VLOOKUP(A25,'ÁREA DOS MUNICÍPIOS '!$A$10:$B$101,2,FALSE)</f>
        <v>1106.7608929999999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149</v>
      </c>
      <c r="B26" s="13">
        <f>VLOOKUP(A26,'ÁREA DOS MUNICÍPIOS '!$A$10:$B$101,2,FALSE)</f>
        <v>1106.7608929999999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149</v>
      </c>
      <c r="B27" s="13">
        <f>VLOOKUP(A27,'ÁREA DOS MUNICÍPIOS '!$A$10:$B$101,2,FALSE)</f>
        <v>1106.7608929999999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149</v>
      </c>
      <c r="B28" s="13">
        <f>VLOOKUP(A28,'ÁREA DOS MUNICÍPIOS '!$A$10:$B$101,2,FALSE)</f>
        <v>1106.7608929999999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149</v>
      </c>
      <c r="B29" s="13">
        <f>VLOOKUP(A29,'ÁREA DOS MUNICÍPIOS '!$A$10:$B$101,2,FALSE)</f>
        <v>1106.7608929999999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149</v>
      </c>
      <c r="B30" s="13">
        <f>VLOOKUP(A30,'ÁREA DOS MUNICÍPIOS '!$A$10:$B$101,2,FALSE)</f>
        <v>1106.7608929999999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149</v>
      </c>
      <c r="B31" s="13">
        <f>VLOOKUP(A31,'ÁREA DOS MUNICÍPIOS '!$A$10:$B$101,2,FALSE)</f>
        <v>1106.7608929999999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149</v>
      </c>
      <c r="B32" s="13">
        <f>VLOOKUP(A32,'ÁREA DOS MUNICÍPIOS '!$A$10:$B$101,2,FALSE)</f>
        <v>1106.7608929999999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149</v>
      </c>
      <c r="B33" s="13">
        <f>VLOOKUP(A33,'ÁREA DOS MUNICÍPIOS '!$A$10:$B$101,2,FALSE)</f>
        <v>1106.7608929999999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149</v>
      </c>
      <c r="B34" s="13">
        <f>VLOOKUP(A34,'ÁREA DOS MUNICÍPIOS '!$A$10:$B$101,2,FALSE)</f>
        <v>1106.7608929999999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149</v>
      </c>
      <c r="B35" s="13">
        <f>VLOOKUP(A35,'ÁREA DOS MUNICÍPIOS '!$A$10:$B$101,2,FALSE)</f>
        <v>1106.7608929999999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149</v>
      </c>
      <c r="B36" s="13">
        <f>VLOOKUP(A36,'ÁREA DOS MUNICÍPIOS '!$A$10:$B$101,2,FALSE)</f>
        <v>1106.7608929999999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149</v>
      </c>
      <c r="B37" s="13">
        <f>VLOOKUP(A37,'ÁREA DOS MUNICÍPIOS '!$A$10:$B$101,2,FALSE)</f>
        <v>1106.7608929999999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149</v>
      </c>
      <c r="B38" s="13">
        <f>VLOOKUP(A38,'ÁREA DOS MUNICÍPIOS '!$A$10:$B$101,2,FALSE)</f>
        <v>1106.7608929999999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149</v>
      </c>
      <c r="B39" s="13">
        <f>VLOOKUP(A39,'ÁREA DOS MUNICÍPIOS '!$A$10:$B$101,2,FALSE)</f>
        <v>1106.7608929999999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149</v>
      </c>
      <c r="B40" s="13">
        <f>VLOOKUP(A40,'ÁREA DOS MUNICÍPIOS '!$A$10:$B$101,2,FALSE)</f>
        <v>1106.7608929999999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149</v>
      </c>
      <c r="B41" s="13">
        <f>VLOOKUP(A41,'ÁREA DOS MUNICÍPIOS '!$A$10:$B$101,2,FALSE)</f>
        <v>1106.7608929999999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149</v>
      </c>
      <c r="B42" s="13">
        <f>VLOOKUP(A42,'ÁREA DOS MUNICÍPIOS '!$A$10:$B$101,2,FALSE)</f>
        <v>1106.7608929999999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149</v>
      </c>
      <c r="B43" s="13">
        <f>VLOOKUP(A43,'ÁREA DOS MUNICÍPIOS '!$A$10:$B$101,2,FALSE)</f>
        <v>1106.7608929999999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149</v>
      </c>
      <c r="B44" s="13">
        <f>VLOOKUP(A44,'ÁREA DOS MUNICÍPIOS '!$A$10:$B$101,2,FALSE)</f>
        <v>1106.7608929999999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149</v>
      </c>
      <c r="B45" s="13">
        <f>VLOOKUP(A45,'ÁREA DOS MUNICÍPIOS '!$A$10:$B$101,2,FALSE)</f>
        <v>1106.7608929999999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149</v>
      </c>
      <c r="B46" s="13">
        <f>VLOOKUP(A46,'ÁREA DOS MUNICÍPIOS '!$A$10:$B$101,2,FALSE)</f>
        <v>1106.7608929999999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149</v>
      </c>
      <c r="B47" s="13">
        <f>VLOOKUP(A47,'ÁREA DOS MUNICÍPIOS '!$A$10:$B$101,2,FALSE)</f>
        <v>1106.7608929999999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149</v>
      </c>
      <c r="B48" s="13">
        <f>VLOOKUP(A48,'ÁREA DOS MUNICÍPIOS '!$A$10:$B$101,2,FALSE)</f>
        <v>1106.7608929999999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149</v>
      </c>
      <c r="B49" s="13">
        <f>VLOOKUP(A49,'ÁREA DOS MUNICÍPIOS '!$A$10:$B$101,2,FALSE)</f>
        <v>1106.7608929999999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149</v>
      </c>
      <c r="B50" s="13">
        <f>VLOOKUP(A50,'ÁREA DOS MUNICÍPIOS '!$A$10:$B$101,2,FALSE)</f>
        <v>1106.7608929999999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149</v>
      </c>
      <c r="B51" s="13">
        <f>VLOOKUP(A51,'ÁREA DOS MUNICÍPIOS '!$A$10:$B$101,2,FALSE)</f>
        <v>1106.7608929999999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149</v>
      </c>
      <c r="B52" s="13">
        <f>VLOOKUP(A52,'ÁREA DOS MUNICÍPIOS '!$A$10:$B$101,2,FALSE)</f>
        <v>1106.7608929999999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149</v>
      </c>
      <c r="B53" s="13">
        <f>VLOOKUP(A53,'ÁREA DOS MUNICÍPIOS '!$A$10:$B$101,2,FALSE)</f>
        <v>1106.7608929999999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149</v>
      </c>
      <c r="B54" s="13">
        <f>VLOOKUP(A54,'ÁREA DOS MUNICÍPIOS '!$A$10:$B$101,2,FALSE)</f>
        <v>1106.7608929999999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149</v>
      </c>
      <c r="B55" s="13">
        <f>VLOOKUP(A55,'ÁREA DOS MUNICÍPIOS '!$A$10:$B$101,2,FALSE)</f>
        <v>1106.7608929999999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149</v>
      </c>
      <c r="B56" s="13">
        <f>VLOOKUP(A56,'ÁREA DOS MUNICÍPIOS '!$A$10:$B$101,2,FALSE)</f>
        <v>1106.7608929999999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149</v>
      </c>
      <c r="B57" s="13">
        <f>VLOOKUP(A57,'ÁREA DOS MUNICÍPIOS '!$A$10:$B$101,2,FALSE)</f>
        <v>1106.7608929999999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149</v>
      </c>
      <c r="B58" s="13">
        <f>VLOOKUP(A58,'ÁREA DOS MUNICÍPIOS '!$A$10:$B$101,2,FALSE)</f>
        <v>1106.7608929999999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149</v>
      </c>
      <c r="B59" s="13">
        <f>VLOOKUP(A59,'ÁREA DOS MUNICÍPIOS '!$A$10:$B$101,2,FALSE)</f>
        <v>1106.7608929999999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149</v>
      </c>
      <c r="B60" s="13">
        <f>VLOOKUP(A60,'ÁREA DOS MUNICÍPIOS '!$A$10:$B$101,2,FALSE)</f>
        <v>1106.7608929999999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149</v>
      </c>
      <c r="B61" s="13">
        <f>VLOOKUP(A61,'ÁREA DOS MUNICÍPIOS '!$A$10:$B$101,2,FALSE)</f>
        <v>1106.7608929999999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149</v>
      </c>
      <c r="B62" s="13">
        <f>VLOOKUP(A62,'ÁREA DOS MUNICÍPIOS '!$A$10:$B$101,2,FALSE)</f>
        <v>1106.7608929999999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149</v>
      </c>
      <c r="B63" s="13">
        <f>VLOOKUP(A63,'ÁREA DOS MUNICÍPIOS '!$A$10:$B$101,2,FALSE)</f>
        <v>1106.7608929999999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149</v>
      </c>
      <c r="B64" s="13">
        <f>VLOOKUP(A64,'ÁREA DOS MUNICÍPIOS '!$A$10:$B$101,2,FALSE)</f>
        <v>1106.7608929999999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149</v>
      </c>
      <c r="B65" s="13">
        <f>VLOOKUP(A65,'ÁREA DOS MUNICÍPIOS '!$A$10:$B$101,2,FALSE)</f>
        <v>1106.7608929999999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149</v>
      </c>
      <c r="B66" s="13">
        <f>VLOOKUP(A66,'ÁREA DOS MUNICÍPIOS '!$A$10:$B$101,2,FALSE)</f>
        <v>1106.7608929999999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149</v>
      </c>
      <c r="B67" s="13">
        <f>VLOOKUP(A67,'ÁREA DOS MUNICÍPIOS '!$A$10:$B$101,2,FALSE)</f>
        <v>1106.7608929999999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149</v>
      </c>
      <c r="B68" s="13">
        <f>VLOOKUP(A68,'ÁREA DOS MUNICÍPIOS '!$A$10:$B$101,2,FALSE)</f>
        <v>1106.7608929999999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149</v>
      </c>
      <c r="B69" s="13">
        <f>VLOOKUP(A69,'ÁREA DOS MUNICÍPIOS '!$A$10:$B$101,2,FALSE)</f>
        <v>1106.7608929999999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149</v>
      </c>
      <c r="B70" s="13">
        <f>VLOOKUP(A70,'ÁREA DOS MUNICÍPIOS '!$A$10:$B$101,2,FALSE)</f>
        <v>1106.7608929999999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149</v>
      </c>
      <c r="B71" s="13">
        <f>VLOOKUP(A71,'ÁREA DOS MUNICÍPIOS '!$A$10:$B$101,2,FALSE)</f>
        <v>1106.7608929999999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149</v>
      </c>
      <c r="B72" s="13">
        <f>VLOOKUP(A72,'ÁREA DOS MUNICÍPIOS '!$A$10:$B$101,2,FALSE)</f>
        <v>1106.7608929999999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149</v>
      </c>
      <c r="B73" s="13">
        <f>VLOOKUP(A73,'ÁREA DOS MUNICÍPIOS '!$A$10:$B$101,2,FALSE)</f>
        <v>1106.7608929999999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149</v>
      </c>
      <c r="B74" s="13">
        <f>VLOOKUP(A74,'ÁREA DOS MUNICÍPIOS '!$A$10:$B$101,2,FALSE)</f>
        <v>1106.7608929999999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149</v>
      </c>
      <c r="B75" s="13">
        <f>VLOOKUP(A75,'ÁREA DOS MUNICÍPIOS '!$A$10:$B$101,2,FALSE)</f>
        <v>1106.7608929999999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149</v>
      </c>
      <c r="B76" s="13">
        <f>VLOOKUP(A76,'ÁREA DOS MUNICÍPIOS '!$A$10:$B$101,2,FALSE)</f>
        <v>1106.7608929999999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149</v>
      </c>
      <c r="B77" s="13">
        <f>VLOOKUP(A77,'ÁREA DOS MUNICÍPIOS '!$A$10:$B$101,2,FALSE)</f>
        <v>1106.7608929999999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149</v>
      </c>
      <c r="B78" s="13">
        <f>VLOOKUP(A78,'ÁREA DOS MUNICÍPIOS '!$A$10:$B$101,2,FALSE)</f>
        <v>1106.7608929999999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149</v>
      </c>
      <c r="B79" s="13">
        <f>VLOOKUP(A79,'ÁREA DOS MUNICÍPIOS '!$A$10:$B$101,2,FALSE)</f>
        <v>1106.7608929999999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149</v>
      </c>
      <c r="B80" s="13">
        <f>VLOOKUP(A80,'ÁREA DOS MUNICÍPIOS '!$A$10:$B$101,2,FALSE)</f>
        <v>1106.7608929999999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149</v>
      </c>
      <c r="B81" s="13">
        <f>VLOOKUP(A81,'ÁREA DOS MUNICÍPIOS '!$A$10:$B$101,2,FALSE)</f>
        <v>1106.7608929999999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149</v>
      </c>
      <c r="B82" s="13">
        <f>VLOOKUP(A82,'ÁREA DOS MUNICÍPIOS '!$A$10:$B$101,2,FALSE)</f>
        <v>1106.7608929999999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149</v>
      </c>
      <c r="B83" s="13">
        <f>VLOOKUP(A83,'ÁREA DOS MUNICÍPIOS '!$A$10:$B$101,2,FALSE)</f>
        <v>1106.7608929999999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149</v>
      </c>
      <c r="B84" s="13">
        <f>VLOOKUP(A84,'ÁREA DOS MUNICÍPIOS '!$A$10:$B$101,2,FALSE)</f>
        <v>1106.7608929999999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149</v>
      </c>
      <c r="B85" s="13">
        <f>VLOOKUP(A85,'ÁREA DOS MUNICÍPIOS '!$A$10:$B$101,2,FALSE)</f>
        <v>1106.7608929999999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149</v>
      </c>
      <c r="B86" s="13">
        <f>VLOOKUP(A86,'ÁREA DOS MUNICÍPIOS '!$A$10:$B$101,2,FALSE)</f>
        <v>1106.7608929999999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149</v>
      </c>
      <c r="B87" s="13">
        <f>VLOOKUP(A87,'ÁREA DOS MUNICÍPIOS '!$A$10:$B$101,2,FALSE)</f>
        <v>1106.7608929999999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149</v>
      </c>
      <c r="B88" s="13">
        <f>VLOOKUP(A88,'ÁREA DOS MUNICÍPIOS '!$A$10:$B$101,2,FALSE)</f>
        <v>1106.7608929999999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149</v>
      </c>
      <c r="B89" s="13">
        <f>VLOOKUP(A89,'ÁREA DOS MUNICÍPIOS '!$A$10:$B$101,2,FALSE)</f>
        <v>1106.7608929999999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149</v>
      </c>
      <c r="B90" s="13">
        <f>VLOOKUP(A90,'ÁREA DOS MUNICÍPIOS '!$A$10:$B$101,2,FALSE)</f>
        <v>1106.7608929999999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149</v>
      </c>
      <c r="B91" s="13">
        <f>VLOOKUP(A91,'ÁREA DOS MUNICÍPIOS '!$A$10:$B$101,2,FALSE)</f>
        <v>1106.7608929999999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149</v>
      </c>
      <c r="B92" s="13">
        <f>VLOOKUP(A92,'ÁREA DOS MUNICÍPIOS '!$A$10:$B$101,2,FALSE)</f>
        <v>1106.7608929999999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149</v>
      </c>
      <c r="B93" s="13">
        <f>VLOOKUP(A93,'ÁREA DOS MUNICÍPIOS '!$A$10:$B$101,2,FALSE)</f>
        <v>1106.7608929999999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149</v>
      </c>
      <c r="B94" s="13">
        <f>VLOOKUP(A94,'ÁREA DOS MUNICÍPIOS '!$A$10:$B$101,2,FALSE)</f>
        <v>1106.7608929999999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149</v>
      </c>
      <c r="B95" s="13">
        <f>VLOOKUP(A95,'ÁREA DOS MUNICÍPIOS '!$A$10:$B$101,2,FALSE)</f>
        <v>1106.7608929999999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149</v>
      </c>
      <c r="B96" s="13">
        <f>VLOOKUP(A96,'ÁREA DOS MUNICÍPIOS '!$A$10:$B$101,2,FALSE)</f>
        <v>1106.7608929999999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149</v>
      </c>
      <c r="B97" s="13">
        <f>VLOOKUP(A97,'ÁREA DOS MUNICÍPIOS '!$A$10:$B$101,2,FALSE)</f>
        <v>1106.7608929999999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149</v>
      </c>
      <c r="B98" s="13">
        <f>VLOOKUP(A98,'ÁREA DOS MUNICÍPIOS '!$A$10:$B$101,2,FALSE)</f>
        <v>1106.7608929999999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149</v>
      </c>
      <c r="B99" s="13">
        <f>VLOOKUP(A99,'ÁREA DOS MUNICÍPIOS '!$A$10:$B$101,2,FALSE)</f>
        <v>1106.7608929999999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149</v>
      </c>
      <c r="B100" s="13">
        <f>VLOOKUP(A100,'ÁREA DOS MUNICÍPIOS '!$A$10:$B$101,2,FALSE)</f>
        <v>1106.7608929999999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2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24.210041049585531</v>
      </c>
      <c r="I1" s="18" t="s">
        <v>3</v>
      </c>
      <c r="J1" s="17">
        <f>SUM(J4:J9090)</f>
        <v>0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150</v>
      </c>
      <c r="B4" s="13">
        <f>VLOOKUP(A4,'ÁREA DOS MUNICÍPIOS '!$A$10:$B$101,2,FALSE)</f>
        <v>240.94859600000001</v>
      </c>
      <c r="C4" s="37" t="s">
        <v>526</v>
      </c>
      <c r="D4" s="74">
        <f>VLOOKUP($C4,'BASE DIBAPE'!$B$2:$H$800,2,FALSE)</f>
        <v>0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1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150</v>
      </c>
      <c r="B5" s="13">
        <f>VLOOKUP(A5,'ÁREA DOS MUNICÍPIOS '!$A$10:$B$101,2,FALSE)</f>
        <v>240.94859600000001</v>
      </c>
      <c r="C5" s="37" t="s">
        <v>933</v>
      </c>
      <c r="D5" s="74">
        <f>VLOOKUP($C5,'BASE DIBAPE'!$B$2:$H$800,2,FALSE)</f>
        <v>0</v>
      </c>
      <c r="E5" s="74">
        <f>VLOOKUP($C5,'BASE DIBAPE'!$B$2:$H$800,3,FALSE)</f>
        <v>4</v>
      </c>
      <c r="F5" s="74">
        <f>VLOOKUP($C5,'BASE DIBAPE'!$B$2:$H$800,4,FALSE)</f>
        <v>0</v>
      </c>
      <c r="G5" s="74">
        <f>VLOOKUP($C5,'BASE DIBAPE'!$B$2:$H$800,5,FALSE)</f>
        <v>0</v>
      </c>
      <c r="H5" s="75">
        <f t="shared" ref="H5:H68" si="0">IFERROR((D5/(B5*100))*E5*F5*G5,0)</f>
        <v>0</v>
      </c>
      <c r="I5" s="76" t="str">
        <f t="shared" ref="I5:I9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150</v>
      </c>
      <c r="B6" s="13">
        <f>VLOOKUP(A6,'ÁREA DOS MUNICÍPIOS '!$A$10:$B$101,2,FALSE)</f>
        <v>240.94859600000001</v>
      </c>
      <c r="C6" s="37" t="s">
        <v>563</v>
      </c>
      <c r="D6" s="74">
        <f>VLOOKUP($C6,'BASE DIBAPE'!$B$2:$H$800,2,FALSE)</f>
        <v>1874.21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0.62227712669469137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150</v>
      </c>
      <c r="B7" s="13">
        <f>VLOOKUP(A7,'ÁREA DOS MUNICÍPIOS '!$A$10:$B$101,2,FALSE)</f>
        <v>240.94859600000001</v>
      </c>
      <c r="C7" s="38" t="s">
        <v>956</v>
      </c>
      <c r="D7" s="74">
        <f>VLOOKUP($C7,'BASE DIBAPE'!$B$2:$H$800,2,FALSE)</f>
        <v>7996.76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4</v>
      </c>
      <c r="H7" s="75">
        <f t="shared" si="0"/>
        <v>21.240739663824396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150</v>
      </c>
      <c r="B8" s="13">
        <f>VLOOKUP(A8,'ÁREA DOS MUNICÍPIOS '!$A$10:$B$101,2,FALSE)</f>
        <v>240.94859600000001</v>
      </c>
      <c r="C8" s="39" t="s">
        <v>736</v>
      </c>
      <c r="D8" s="74">
        <f>VLOOKUP($C8,'BASE DIBAPE'!$B$2:$H$800,2,FALSE)</f>
        <v>1702.06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2.2604788284385768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150</v>
      </c>
      <c r="B9" s="13">
        <f>VLOOKUP(A9,'ÁREA DOS MUNICÍPIOS '!$A$10:$B$101,2,FALSE)</f>
        <v>240.94859600000001</v>
      </c>
      <c r="C9" s="39" t="s">
        <v>1033</v>
      </c>
      <c r="D9" s="74">
        <f>VLOOKUP($C9,'BASE DIBAPE'!$B$2:$H$800,2,FALSE)</f>
        <v>347.55</v>
      </c>
      <c r="E9" s="74">
        <f>VLOOKUP($C9,'BASE DIBAPE'!$B$2:$H$800,3,FALSE)</f>
        <v>3</v>
      </c>
      <c r="F9" s="74">
        <f>VLOOKUP($C9,'BASE DIBAPE'!$B$2:$H$800,4,FALSE)</f>
        <v>1</v>
      </c>
      <c r="G9" s="74">
        <f>VLOOKUP($C9,'BASE DIBAPE'!$B$2:$H$800,5,FALSE)</f>
        <v>2</v>
      </c>
      <c r="H9" s="75">
        <f t="shared" si="0"/>
        <v>8.6545430627867195E-2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150</v>
      </c>
      <c r="B10" s="13">
        <f>VLOOKUP(A10,'ÁREA DOS MUNICÍPIOS '!$A$10:$B$101,2,FALSE)</f>
        <v>240.94859600000001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150</v>
      </c>
      <c r="B11" s="13">
        <f>VLOOKUP(A11,'ÁREA DOS MUNICÍPIOS '!$A$10:$B$101,2,FALSE)</f>
        <v>240.94859600000001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150</v>
      </c>
      <c r="B12" s="13">
        <f>VLOOKUP(A12,'ÁREA DOS MUNICÍPIOS '!$A$10:$B$101,2,FALSE)</f>
        <v>240.94859600000001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150</v>
      </c>
      <c r="B13" s="13">
        <f>VLOOKUP(A13,'ÁREA DOS MUNICÍPIOS '!$A$10:$B$101,2,FALSE)</f>
        <v>240.94859600000001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150</v>
      </c>
      <c r="B14" s="13">
        <f>VLOOKUP(A14,'ÁREA DOS MUNICÍPIOS '!$A$10:$B$101,2,FALSE)</f>
        <v>240.94859600000001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150</v>
      </c>
      <c r="B15" s="13">
        <f>VLOOKUP(A15,'ÁREA DOS MUNICÍPIOS '!$A$10:$B$101,2,FALSE)</f>
        <v>240.94859600000001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150</v>
      </c>
      <c r="B16" s="13">
        <f>VLOOKUP(A16,'ÁREA DOS MUNICÍPIOS '!$A$10:$B$101,2,FALSE)</f>
        <v>240.94859600000001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150</v>
      </c>
      <c r="B17" s="13">
        <f>VLOOKUP(A17,'ÁREA DOS MUNICÍPIOS '!$A$10:$B$101,2,FALSE)</f>
        <v>240.94859600000001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150</v>
      </c>
      <c r="B18" s="13">
        <f>VLOOKUP(A18,'ÁREA DOS MUNICÍPIOS '!$A$10:$B$101,2,FALSE)</f>
        <v>240.94859600000001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150</v>
      </c>
      <c r="B19" s="13">
        <f>VLOOKUP(A19,'ÁREA DOS MUNICÍPIOS '!$A$10:$B$101,2,FALSE)</f>
        <v>240.94859600000001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150</v>
      </c>
      <c r="B20" s="13">
        <f>VLOOKUP(A20,'ÁREA DOS MUNICÍPIOS '!$A$10:$B$101,2,FALSE)</f>
        <v>240.94859600000001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150</v>
      </c>
      <c r="B21" s="13">
        <f>VLOOKUP(A21,'ÁREA DOS MUNICÍPIOS '!$A$10:$B$101,2,FALSE)</f>
        <v>240.94859600000001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150</v>
      </c>
      <c r="B22" s="13">
        <f>VLOOKUP(A22,'ÁREA DOS MUNICÍPIOS '!$A$10:$B$101,2,FALSE)</f>
        <v>240.94859600000001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150</v>
      </c>
      <c r="B23" s="13">
        <f>VLOOKUP(A23,'ÁREA DOS MUNICÍPIOS '!$A$10:$B$101,2,FALSE)</f>
        <v>240.94859600000001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150</v>
      </c>
      <c r="B24" s="13">
        <f>VLOOKUP(A24,'ÁREA DOS MUNICÍPIOS '!$A$10:$B$101,2,FALSE)</f>
        <v>240.94859600000001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150</v>
      </c>
      <c r="B25" s="13">
        <f>VLOOKUP(A25,'ÁREA DOS MUNICÍPIOS '!$A$10:$B$101,2,FALSE)</f>
        <v>240.94859600000001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150</v>
      </c>
      <c r="B26" s="13">
        <f>VLOOKUP(A26,'ÁREA DOS MUNICÍPIOS '!$A$10:$B$101,2,FALSE)</f>
        <v>240.94859600000001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150</v>
      </c>
      <c r="B27" s="13">
        <f>VLOOKUP(A27,'ÁREA DOS MUNICÍPIOS '!$A$10:$B$101,2,FALSE)</f>
        <v>240.94859600000001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150</v>
      </c>
      <c r="B28" s="13">
        <f>VLOOKUP(A28,'ÁREA DOS MUNICÍPIOS '!$A$10:$B$101,2,FALSE)</f>
        <v>240.94859600000001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150</v>
      </c>
      <c r="B29" s="13">
        <f>VLOOKUP(A29,'ÁREA DOS MUNICÍPIOS '!$A$10:$B$101,2,FALSE)</f>
        <v>240.94859600000001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150</v>
      </c>
      <c r="B30" s="13">
        <f>VLOOKUP(A30,'ÁREA DOS MUNICÍPIOS '!$A$10:$B$101,2,FALSE)</f>
        <v>240.94859600000001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150</v>
      </c>
      <c r="B31" s="13">
        <f>VLOOKUP(A31,'ÁREA DOS MUNICÍPIOS '!$A$10:$B$101,2,FALSE)</f>
        <v>240.94859600000001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150</v>
      </c>
      <c r="B32" s="13">
        <f>VLOOKUP(A32,'ÁREA DOS MUNICÍPIOS '!$A$10:$B$101,2,FALSE)</f>
        <v>240.94859600000001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150</v>
      </c>
      <c r="B33" s="13">
        <f>VLOOKUP(A33,'ÁREA DOS MUNICÍPIOS '!$A$10:$B$101,2,FALSE)</f>
        <v>240.94859600000001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150</v>
      </c>
      <c r="B34" s="13">
        <f>VLOOKUP(A34,'ÁREA DOS MUNICÍPIOS '!$A$10:$B$101,2,FALSE)</f>
        <v>240.94859600000001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150</v>
      </c>
      <c r="B35" s="13">
        <f>VLOOKUP(A35,'ÁREA DOS MUNICÍPIOS '!$A$10:$B$101,2,FALSE)</f>
        <v>240.94859600000001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150</v>
      </c>
      <c r="B36" s="13">
        <f>VLOOKUP(A36,'ÁREA DOS MUNICÍPIOS '!$A$10:$B$101,2,FALSE)</f>
        <v>240.94859600000001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150</v>
      </c>
      <c r="B37" s="13">
        <f>VLOOKUP(A37,'ÁREA DOS MUNICÍPIOS '!$A$10:$B$101,2,FALSE)</f>
        <v>240.94859600000001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150</v>
      </c>
      <c r="B38" s="13">
        <f>VLOOKUP(A38,'ÁREA DOS MUNICÍPIOS '!$A$10:$B$101,2,FALSE)</f>
        <v>240.94859600000001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150</v>
      </c>
      <c r="B39" s="13">
        <f>VLOOKUP(A39,'ÁREA DOS MUNICÍPIOS '!$A$10:$B$101,2,FALSE)</f>
        <v>240.94859600000001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150</v>
      </c>
      <c r="B40" s="13">
        <f>VLOOKUP(A40,'ÁREA DOS MUNICÍPIOS '!$A$10:$B$101,2,FALSE)</f>
        <v>240.94859600000001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150</v>
      </c>
      <c r="B41" s="13">
        <f>VLOOKUP(A41,'ÁREA DOS MUNICÍPIOS '!$A$10:$B$101,2,FALSE)</f>
        <v>240.94859600000001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150</v>
      </c>
      <c r="B42" s="13">
        <f>VLOOKUP(A42,'ÁREA DOS MUNICÍPIOS '!$A$10:$B$101,2,FALSE)</f>
        <v>240.94859600000001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150</v>
      </c>
      <c r="B43" s="13">
        <f>VLOOKUP(A43,'ÁREA DOS MUNICÍPIOS '!$A$10:$B$101,2,FALSE)</f>
        <v>240.94859600000001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150</v>
      </c>
      <c r="B44" s="13">
        <f>VLOOKUP(A44,'ÁREA DOS MUNICÍPIOS '!$A$10:$B$101,2,FALSE)</f>
        <v>240.94859600000001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150</v>
      </c>
      <c r="B45" s="13">
        <f>VLOOKUP(A45,'ÁREA DOS MUNICÍPIOS '!$A$10:$B$101,2,FALSE)</f>
        <v>240.94859600000001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150</v>
      </c>
      <c r="B46" s="13">
        <f>VLOOKUP(A46,'ÁREA DOS MUNICÍPIOS '!$A$10:$B$101,2,FALSE)</f>
        <v>240.94859600000001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150</v>
      </c>
      <c r="B47" s="13">
        <f>VLOOKUP(A47,'ÁREA DOS MUNICÍPIOS '!$A$10:$B$101,2,FALSE)</f>
        <v>240.94859600000001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150</v>
      </c>
      <c r="B48" s="13">
        <f>VLOOKUP(A48,'ÁREA DOS MUNICÍPIOS '!$A$10:$B$101,2,FALSE)</f>
        <v>240.94859600000001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150</v>
      </c>
      <c r="B49" s="13">
        <f>VLOOKUP(A49,'ÁREA DOS MUNICÍPIOS '!$A$10:$B$101,2,FALSE)</f>
        <v>240.94859600000001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150</v>
      </c>
      <c r="B50" s="13">
        <f>VLOOKUP(A50,'ÁREA DOS MUNICÍPIOS '!$A$10:$B$101,2,FALSE)</f>
        <v>240.94859600000001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150</v>
      </c>
      <c r="B51" s="13">
        <f>VLOOKUP(A51,'ÁREA DOS MUNICÍPIOS '!$A$10:$B$101,2,FALSE)</f>
        <v>240.94859600000001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150</v>
      </c>
      <c r="B52" s="13">
        <f>VLOOKUP(A52,'ÁREA DOS MUNICÍPIOS '!$A$10:$B$101,2,FALSE)</f>
        <v>240.94859600000001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150</v>
      </c>
      <c r="B53" s="13">
        <f>VLOOKUP(A53,'ÁREA DOS MUNICÍPIOS '!$A$10:$B$101,2,FALSE)</f>
        <v>240.94859600000001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150</v>
      </c>
      <c r="B54" s="13">
        <f>VLOOKUP(A54,'ÁREA DOS MUNICÍPIOS '!$A$10:$B$101,2,FALSE)</f>
        <v>240.94859600000001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150</v>
      </c>
      <c r="B55" s="13">
        <f>VLOOKUP(A55,'ÁREA DOS MUNICÍPIOS '!$A$10:$B$101,2,FALSE)</f>
        <v>240.94859600000001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150</v>
      </c>
      <c r="B56" s="13">
        <f>VLOOKUP(A56,'ÁREA DOS MUNICÍPIOS '!$A$10:$B$101,2,FALSE)</f>
        <v>240.94859600000001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150</v>
      </c>
      <c r="B57" s="13">
        <f>VLOOKUP(A57,'ÁREA DOS MUNICÍPIOS '!$A$10:$B$101,2,FALSE)</f>
        <v>240.94859600000001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150</v>
      </c>
      <c r="B58" s="13">
        <f>VLOOKUP(A58,'ÁREA DOS MUNICÍPIOS '!$A$10:$B$101,2,FALSE)</f>
        <v>240.94859600000001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150</v>
      </c>
      <c r="B59" s="13">
        <f>VLOOKUP(A59,'ÁREA DOS MUNICÍPIOS '!$A$10:$B$101,2,FALSE)</f>
        <v>240.94859600000001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150</v>
      </c>
      <c r="B60" s="13">
        <f>VLOOKUP(A60,'ÁREA DOS MUNICÍPIOS '!$A$10:$B$101,2,FALSE)</f>
        <v>240.94859600000001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150</v>
      </c>
      <c r="B61" s="13">
        <f>VLOOKUP(A61,'ÁREA DOS MUNICÍPIOS '!$A$10:$B$101,2,FALSE)</f>
        <v>240.94859600000001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150</v>
      </c>
      <c r="B62" s="13">
        <f>VLOOKUP(A62,'ÁREA DOS MUNICÍPIOS '!$A$10:$B$101,2,FALSE)</f>
        <v>240.94859600000001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150</v>
      </c>
      <c r="B63" s="13">
        <f>VLOOKUP(A63,'ÁREA DOS MUNICÍPIOS '!$A$10:$B$101,2,FALSE)</f>
        <v>240.94859600000001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150</v>
      </c>
      <c r="B64" s="13">
        <f>VLOOKUP(A64,'ÁREA DOS MUNICÍPIOS '!$A$10:$B$101,2,FALSE)</f>
        <v>240.94859600000001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150</v>
      </c>
      <c r="B65" s="13">
        <f>VLOOKUP(A65,'ÁREA DOS MUNICÍPIOS '!$A$10:$B$101,2,FALSE)</f>
        <v>240.94859600000001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150</v>
      </c>
      <c r="B66" s="13">
        <f>VLOOKUP(A66,'ÁREA DOS MUNICÍPIOS '!$A$10:$B$101,2,FALSE)</f>
        <v>240.94859600000001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150</v>
      </c>
      <c r="B67" s="13">
        <f>VLOOKUP(A67,'ÁREA DOS MUNICÍPIOS '!$A$10:$B$101,2,FALSE)</f>
        <v>240.94859600000001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150</v>
      </c>
      <c r="B68" s="13">
        <f>VLOOKUP(A68,'ÁREA DOS MUNICÍPIOS '!$A$10:$B$101,2,FALSE)</f>
        <v>240.94859600000001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150</v>
      </c>
      <c r="B69" s="13">
        <f>VLOOKUP(A69,'ÁREA DOS MUNICÍPIOS '!$A$10:$B$101,2,FALSE)</f>
        <v>240.94859600000001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150</v>
      </c>
      <c r="B70" s="13">
        <f>VLOOKUP(A70,'ÁREA DOS MUNICÍPIOS '!$A$10:$B$101,2,FALSE)</f>
        <v>240.94859600000001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150</v>
      </c>
      <c r="B71" s="13">
        <f>VLOOKUP(A71,'ÁREA DOS MUNICÍPIOS '!$A$10:$B$101,2,FALSE)</f>
        <v>240.94859600000001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150</v>
      </c>
      <c r="B72" s="13">
        <f>VLOOKUP(A72,'ÁREA DOS MUNICÍPIOS '!$A$10:$B$101,2,FALSE)</f>
        <v>240.94859600000001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150</v>
      </c>
      <c r="B73" s="13">
        <f>VLOOKUP(A73,'ÁREA DOS MUNICÍPIOS '!$A$10:$B$101,2,FALSE)</f>
        <v>240.94859600000001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150</v>
      </c>
      <c r="B74" s="13">
        <f>VLOOKUP(A74,'ÁREA DOS MUNICÍPIOS '!$A$10:$B$101,2,FALSE)</f>
        <v>240.94859600000001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150</v>
      </c>
      <c r="B75" s="13">
        <f>VLOOKUP(A75,'ÁREA DOS MUNICÍPIOS '!$A$10:$B$101,2,FALSE)</f>
        <v>240.94859600000001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150</v>
      </c>
      <c r="B76" s="13">
        <f>VLOOKUP(A76,'ÁREA DOS MUNICÍPIOS '!$A$10:$B$101,2,FALSE)</f>
        <v>240.94859600000001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150</v>
      </c>
      <c r="B77" s="13">
        <f>VLOOKUP(A77,'ÁREA DOS MUNICÍPIOS '!$A$10:$B$101,2,FALSE)</f>
        <v>240.94859600000001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150</v>
      </c>
      <c r="B78" s="13">
        <f>VLOOKUP(A78,'ÁREA DOS MUNICÍPIOS '!$A$10:$B$101,2,FALSE)</f>
        <v>240.94859600000001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150</v>
      </c>
      <c r="B79" s="13">
        <f>VLOOKUP(A79,'ÁREA DOS MUNICÍPIOS '!$A$10:$B$101,2,FALSE)</f>
        <v>240.94859600000001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150</v>
      </c>
      <c r="B80" s="13">
        <f>VLOOKUP(A80,'ÁREA DOS MUNICÍPIOS '!$A$10:$B$101,2,FALSE)</f>
        <v>240.94859600000001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150</v>
      </c>
      <c r="B81" s="13">
        <f>VLOOKUP(A81,'ÁREA DOS MUNICÍPIOS '!$A$10:$B$101,2,FALSE)</f>
        <v>240.94859600000001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150</v>
      </c>
      <c r="B82" s="13">
        <f>VLOOKUP(A82,'ÁREA DOS MUNICÍPIOS '!$A$10:$B$101,2,FALSE)</f>
        <v>240.94859600000001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150</v>
      </c>
      <c r="B83" s="13">
        <f>VLOOKUP(A83,'ÁREA DOS MUNICÍPIOS '!$A$10:$B$101,2,FALSE)</f>
        <v>240.94859600000001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150</v>
      </c>
      <c r="B84" s="13">
        <f>VLOOKUP(A84,'ÁREA DOS MUNICÍPIOS '!$A$10:$B$101,2,FALSE)</f>
        <v>240.94859600000001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150</v>
      </c>
      <c r="B85" s="13">
        <f>VLOOKUP(A85,'ÁREA DOS MUNICÍPIOS '!$A$10:$B$101,2,FALSE)</f>
        <v>240.94859600000001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150</v>
      </c>
      <c r="B86" s="13">
        <f>VLOOKUP(A86,'ÁREA DOS MUNICÍPIOS '!$A$10:$B$101,2,FALSE)</f>
        <v>240.94859600000001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150</v>
      </c>
      <c r="B87" s="13">
        <f>VLOOKUP(A87,'ÁREA DOS MUNICÍPIOS '!$A$10:$B$101,2,FALSE)</f>
        <v>240.94859600000001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150</v>
      </c>
      <c r="B88" s="13">
        <f>VLOOKUP(A88,'ÁREA DOS MUNICÍPIOS '!$A$10:$B$101,2,FALSE)</f>
        <v>240.94859600000001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150</v>
      </c>
      <c r="B89" s="13">
        <f>VLOOKUP(A89,'ÁREA DOS MUNICÍPIOS '!$A$10:$B$101,2,FALSE)</f>
        <v>240.94859600000001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150</v>
      </c>
      <c r="B90" s="13">
        <f>VLOOKUP(A90,'ÁREA DOS MUNICÍPIOS '!$A$10:$B$101,2,FALSE)</f>
        <v>240.94859600000001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150</v>
      </c>
      <c r="B91" s="13">
        <f>VLOOKUP(A91,'ÁREA DOS MUNICÍPIOS '!$A$10:$B$101,2,FALSE)</f>
        <v>240.94859600000001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150</v>
      </c>
      <c r="B92" s="13">
        <f>VLOOKUP(A92,'ÁREA DOS MUNICÍPIOS '!$A$10:$B$101,2,FALSE)</f>
        <v>240.94859600000001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150</v>
      </c>
      <c r="B93" s="13">
        <f>VLOOKUP(A93,'ÁREA DOS MUNICÍPIOS '!$A$10:$B$101,2,FALSE)</f>
        <v>240.94859600000001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150</v>
      </c>
      <c r="B94" s="13">
        <f>VLOOKUP(A94,'ÁREA DOS MUNICÍPIOS '!$A$10:$B$101,2,FALSE)</f>
        <v>240.94859600000001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150</v>
      </c>
      <c r="B95" s="13">
        <f>VLOOKUP(A95,'ÁREA DOS MUNICÍPIOS '!$A$10:$B$101,2,FALSE)</f>
        <v>240.94859600000001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150</v>
      </c>
      <c r="B96" s="13">
        <f>VLOOKUP(A96,'ÁREA DOS MUNICÍPIOS '!$A$10:$B$101,2,FALSE)</f>
        <v>240.94859600000001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150</v>
      </c>
      <c r="B97" s="13">
        <f>VLOOKUP(A97,'ÁREA DOS MUNICÍPIOS '!$A$10:$B$101,2,FALSE)</f>
        <v>240.94859600000001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150</v>
      </c>
      <c r="B98" s="13">
        <f>VLOOKUP(A98,'ÁREA DOS MUNICÍPIOS '!$A$10:$B$101,2,FALSE)</f>
        <v>240.94859600000001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150</v>
      </c>
      <c r="B99" s="13">
        <f>VLOOKUP(A99,'ÁREA DOS MUNICÍPIOS '!$A$10:$B$101,2,FALSE)</f>
        <v>240.94859600000001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150</v>
      </c>
      <c r="B100" s="13">
        <f>VLOOKUP(A100,'ÁREA DOS MUNICÍPIOS '!$A$10:$B$101,2,FALSE)</f>
        <v>240.94859600000001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A3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2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0.98434530777569629</v>
      </c>
      <c r="I1" s="18" t="s">
        <v>3</v>
      </c>
      <c r="J1" s="17">
        <f>SUM(J4:J9090)</f>
        <v>0.51180030490929029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151</v>
      </c>
      <c r="B4" s="13">
        <f>VLOOKUP(A4,'ÁREA DOS MUNICÍPIOS '!$A$10:$B$101,2,FALSE)</f>
        <v>81.680685999999994</v>
      </c>
      <c r="C4" s="37" t="s">
        <v>406</v>
      </c>
      <c r="D4" s="74">
        <f>VLOOKUP($C4,'BASE DIBAPE'!$B$2:$H$800,2,FALSE)</f>
        <v>24.09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5.898579255321142E-3</v>
      </c>
      <c r="I4" s="76" t="str">
        <f>K4</f>
        <v>MUNICIPAL</v>
      </c>
      <c r="J4" s="77">
        <f>IF(I4="Municipal",IFERROR((D4/(B4*100))*E4*F4*G4,0),0)</f>
        <v>5.898579255321142E-3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151</v>
      </c>
      <c r="B5" s="13">
        <f>VLOOKUP(A5,'ÁREA DOS MUNICÍPIOS '!$A$10:$B$101,2,FALSE)</f>
        <v>81.680685999999994</v>
      </c>
      <c r="C5" s="37" t="s">
        <v>514</v>
      </c>
      <c r="D5" s="74">
        <f>VLOOKUP($C5,'BASE DIBAPE'!$B$2:$H$800,2,FALSE)</f>
        <v>234.67</v>
      </c>
      <c r="E5" s="74">
        <f>VLOOKUP($C5,'BASE DIBAPE'!$B$2:$H$800,3,FALSE)</f>
        <v>1</v>
      </c>
      <c r="F5" s="74">
        <f>VLOOKUP($C5,'BASE DIBAPE'!$B$2:$H$800,4,FALSE)</f>
        <v>0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76" t="str">
        <f t="shared" ref="I5:I14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151</v>
      </c>
      <c r="B6" s="13">
        <f>VLOOKUP(A6,'ÁREA DOS MUNICÍPIOS '!$A$10:$B$101,2,FALSE)</f>
        <v>81.680685999999994</v>
      </c>
      <c r="C6" s="37" t="s">
        <v>522</v>
      </c>
      <c r="D6" s="74">
        <f>VLOOKUP($C6,'BASE DIBAPE'!$B$2:$H$800,2,FALSE)</f>
        <v>1841.78</v>
      </c>
      <c r="E6" s="74">
        <f>VLOOKUP($C6,'BASE DIBAPE'!$B$2:$H$800,3,FALSE)</f>
        <v>1</v>
      </c>
      <c r="F6" s="74">
        <f>VLOOKUP($C6,'BASE DIBAPE'!$B$2:$H$800,4,FALSE)</f>
        <v>1</v>
      </c>
      <c r="G6" s="74">
        <f>VLOOKUP($C6,'BASE DIBAPE'!$B$2:$H$800,5,FALSE)</f>
        <v>1</v>
      </c>
      <c r="H6" s="75">
        <f t="shared" si="0"/>
        <v>0.22548537361696497</v>
      </c>
      <c r="I6" s="76" t="str">
        <f t="shared" si="1"/>
        <v>MUNICIPAL</v>
      </c>
      <c r="J6" s="77">
        <f t="shared" si="2"/>
        <v>0.22548537361696497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151</v>
      </c>
      <c r="B7" s="13">
        <f>VLOOKUP(A7,'ÁREA DOS MUNICÍPIOS '!$A$10:$B$101,2,FALSE)</f>
        <v>81.680685999999994</v>
      </c>
      <c r="C7" s="38" t="s">
        <v>530</v>
      </c>
      <c r="D7" s="74">
        <f>VLOOKUP($C7,'BASE DIBAPE'!$B$2:$H$800,2,FALSE)</f>
        <v>0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151</v>
      </c>
      <c r="B8" s="13">
        <f>VLOOKUP(A8,'ÁREA DOS MUNICÍPIOS '!$A$10:$B$101,2,FALSE)</f>
        <v>81.680685999999994</v>
      </c>
      <c r="C8" s="39" t="s">
        <v>597</v>
      </c>
      <c r="D8" s="74">
        <f>VLOOKUP($C8,'BASE DIBAPE'!$B$2:$H$800,2,FALSE)</f>
        <v>0.78</v>
      </c>
      <c r="E8" s="74">
        <f>VLOOKUP($C8,'BASE DIBAPE'!$B$2:$H$800,3,FALSE)</f>
        <v>2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3.8197524442926448E-4</v>
      </c>
      <c r="I8" s="76" t="str">
        <f t="shared" si="1"/>
        <v>MUNICIPAL</v>
      </c>
      <c r="J8" s="77">
        <f t="shared" si="2"/>
        <v>3.8197524442926448E-4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151</v>
      </c>
      <c r="B9" s="13">
        <f>VLOOKUP(A9,'ÁREA DOS MUNICÍPIOS '!$A$10:$B$101,2,FALSE)</f>
        <v>81.680685999999994</v>
      </c>
      <c r="C9" s="39" t="s">
        <v>601</v>
      </c>
      <c r="D9" s="74">
        <f>VLOOKUP($C9,'BASE DIBAPE'!$B$2:$H$800,2,FALSE)</f>
        <v>1.61</v>
      </c>
      <c r="E9" s="74">
        <f>VLOOKUP($C9,'BASE DIBAPE'!$B$2:$H$800,3,FALSE)</f>
        <v>2</v>
      </c>
      <c r="F9" s="74">
        <f>VLOOKUP($C9,'BASE DIBAPE'!$B$2:$H$800,4,FALSE)</f>
        <v>1</v>
      </c>
      <c r="G9" s="74">
        <f>VLOOKUP($C9,'BASE DIBAPE'!$B$2:$H$800,5,FALSE)</f>
        <v>1</v>
      </c>
      <c r="H9" s="75">
        <f t="shared" si="0"/>
        <v>3.9421804072507425E-4</v>
      </c>
      <c r="I9" s="76" t="str">
        <f t="shared" si="1"/>
        <v>MUNICIPAL</v>
      </c>
      <c r="J9" s="77">
        <f t="shared" si="2"/>
        <v>3.9421804072507425E-4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151</v>
      </c>
      <c r="B10" s="13">
        <f>VLOOKUP(A10,'ÁREA DOS MUNICÍPIOS '!$A$10:$B$101,2,FALSE)</f>
        <v>81.680685999999994</v>
      </c>
      <c r="C10" s="38" t="s">
        <v>830</v>
      </c>
      <c r="D10" s="74">
        <f>VLOOKUP($C10,'BASE DIBAPE'!$B$2:$H$800,2,FALSE)</f>
        <v>153.31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1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151</v>
      </c>
      <c r="B11" s="13">
        <f>VLOOKUP(A11,'ÁREA DOS MUNICÍPIOS '!$A$10:$B$101,2,FALSE)</f>
        <v>81.680685999999994</v>
      </c>
      <c r="C11" s="38" t="s">
        <v>1017</v>
      </c>
      <c r="D11" s="74">
        <f>VLOOKUP($C11,'BASE DIBAPE'!$B$2:$H$800,2,FALSE)</f>
        <v>74.680000000000007</v>
      </c>
      <c r="E11" s="74">
        <f>VLOOKUP($C11,'BASE DIBAPE'!$B$2:$H$800,3,FALSE)</f>
        <v>3</v>
      </c>
      <c r="F11" s="74">
        <f>VLOOKUP($C11,'BASE DIBAPE'!$B$2:$H$800,4,FALSE)</f>
        <v>2</v>
      </c>
      <c r="G11" s="74">
        <f>VLOOKUP($C11,'BASE DIBAPE'!$B$2:$H$800,5,FALSE)</f>
        <v>1</v>
      </c>
      <c r="H11" s="75">
        <f t="shared" si="0"/>
        <v>5.4857521642264373E-2</v>
      </c>
      <c r="I11" s="76" t="str">
        <f t="shared" si="1"/>
        <v>MUNICIPAL</v>
      </c>
      <c r="J11" s="77">
        <f t="shared" si="2"/>
        <v>5.4857521642264373E-2</v>
      </c>
      <c r="K11" s="8" t="str">
        <f>VLOOKUP($C11,'BASE DIBAPE'!$B$2:$H$800,6,FALSE)</f>
        <v>MUNICIPAL</v>
      </c>
      <c r="L11" s="29">
        <f>COUNTIF($I$4:$I$9090,"Municipal")</f>
        <v>10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151</v>
      </c>
      <c r="B12" s="13">
        <f>VLOOKUP(A12,'ÁREA DOS MUNICÍPIOS '!$A$10:$B$101,2,FALSE)</f>
        <v>81.680685999999994</v>
      </c>
      <c r="C12" s="62" t="s">
        <v>1056</v>
      </c>
      <c r="D12" s="74">
        <f>VLOOKUP($C12,'BASE DIBAPE'!$B$2:$H$800,2,FALSE)</f>
        <v>286.86</v>
      </c>
      <c r="E12" s="74">
        <f>VLOOKUP($C12,'BASE DIBAPE'!$B$2:$H$800,3,FALSE)</f>
        <v>3</v>
      </c>
      <c r="F12" s="74">
        <f>VLOOKUP($C12,'BASE DIBAPE'!$B$2:$H$800,4,FALSE)</f>
        <v>2</v>
      </c>
      <c r="G12" s="74">
        <f>VLOOKUP($C12,'BASE DIBAPE'!$B$2:$H$800,5,FALSE)</f>
        <v>1</v>
      </c>
      <c r="H12" s="75">
        <f t="shared" si="0"/>
        <v>0.21071811272495924</v>
      </c>
      <c r="I12" s="76" t="str">
        <f t="shared" si="1"/>
        <v>MUNICIPAL</v>
      </c>
      <c r="J12" s="77">
        <f t="shared" si="2"/>
        <v>0.21071811272495924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151</v>
      </c>
      <c r="B13" s="13">
        <f>VLOOKUP(A13,'ÁREA DOS MUNICÍPIOS '!$A$10:$B$101,2,FALSE)</f>
        <v>81.680685999999994</v>
      </c>
      <c r="C13" s="39" t="s">
        <v>1401</v>
      </c>
      <c r="D13" s="74">
        <f>VLOOKUP($C13,'BASE DIBAPE'!$B$2:$H$800,2,FALSE)</f>
        <v>14.36</v>
      </c>
      <c r="E13" s="74">
        <f>VLOOKUP($C13,'BASE DIBAPE'!$B$2:$H$800,3,FALSE)</f>
        <v>4</v>
      </c>
      <c r="F13" s="74">
        <f>VLOOKUP($C13,'BASE DIBAPE'!$B$2:$H$800,4,FALSE)</f>
        <v>2</v>
      </c>
      <c r="G13" s="74">
        <f>VLOOKUP($C13,'BASE DIBAPE'!$B$2:$H$800,5,FALSE)</f>
        <v>1</v>
      </c>
      <c r="H13" s="75">
        <f t="shared" si="0"/>
        <v>1.4064524384626251E-2</v>
      </c>
      <c r="I13" s="76" t="str">
        <f t="shared" si="1"/>
        <v>MUNICIPAL</v>
      </c>
      <c r="J13" s="77">
        <f t="shared" si="2"/>
        <v>1.4064524384626251E-2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151</v>
      </c>
      <c r="B14" s="13">
        <f>VLOOKUP(A14,'ÁREA DOS MUNICÍPIOS '!$A$10:$B$101,2,FALSE)</f>
        <v>81.680685999999994</v>
      </c>
      <c r="C14" s="38" t="s">
        <v>439</v>
      </c>
      <c r="D14" s="74">
        <f>VLOOKUP($C14,'BASE DIBAPE'!$B$2:$H$800,2,FALSE)</f>
        <v>1929.89</v>
      </c>
      <c r="E14" s="74">
        <f>VLOOKUP($C14,'BASE DIBAPE'!$B$2:$H$800,3,FALSE)</f>
        <v>1</v>
      </c>
      <c r="F14" s="74">
        <f>VLOOKUP($C14,'BASE DIBAPE'!$B$2:$H$800,4,FALSE)</f>
        <v>1</v>
      </c>
      <c r="G14" s="74">
        <f>VLOOKUP($C14,'BASE DIBAPE'!$B$2:$H$800,5,FALSE)</f>
        <v>2</v>
      </c>
      <c r="H14" s="75">
        <f t="shared" si="0"/>
        <v>0.47254500286640594</v>
      </c>
      <c r="I14" s="76" t="str">
        <f t="shared" si="1"/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151</v>
      </c>
      <c r="B15" s="13">
        <f>VLOOKUP(A15,'ÁREA DOS MUNICÍPIOS '!$A$10:$B$101,2,FALSE)</f>
        <v>81.680685999999994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151</v>
      </c>
      <c r="B16" s="13">
        <f>VLOOKUP(A16,'ÁREA DOS MUNICÍPIOS '!$A$10:$B$101,2,FALSE)</f>
        <v>81.680685999999994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151</v>
      </c>
      <c r="B17" s="13">
        <f>VLOOKUP(A17,'ÁREA DOS MUNICÍPIOS '!$A$10:$B$101,2,FALSE)</f>
        <v>81.680685999999994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151</v>
      </c>
      <c r="B18" s="13">
        <f>VLOOKUP(A18,'ÁREA DOS MUNICÍPIOS '!$A$10:$B$101,2,FALSE)</f>
        <v>81.680685999999994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151</v>
      </c>
      <c r="B19" s="13">
        <f>VLOOKUP(A19,'ÁREA DOS MUNICÍPIOS '!$A$10:$B$101,2,FALSE)</f>
        <v>81.680685999999994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151</v>
      </c>
      <c r="B20" s="13">
        <f>VLOOKUP(A20,'ÁREA DOS MUNICÍPIOS '!$A$10:$B$101,2,FALSE)</f>
        <v>81.680685999999994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151</v>
      </c>
      <c r="B21" s="13">
        <f>VLOOKUP(A21,'ÁREA DOS MUNICÍPIOS '!$A$10:$B$101,2,FALSE)</f>
        <v>81.680685999999994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151</v>
      </c>
      <c r="B22" s="13">
        <f>VLOOKUP(A22,'ÁREA DOS MUNICÍPIOS '!$A$10:$B$101,2,FALSE)</f>
        <v>81.680685999999994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151</v>
      </c>
      <c r="B23" s="13">
        <f>VLOOKUP(A23,'ÁREA DOS MUNICÍPIOS '!$A$10:$B$101,2,FALSE)</f>
        <v>81.680685999999994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151</v>
      </c>
      <c r="B24" s="13">
        <f>VLOOKUP(A24,'ÁREA DOS MUNICÍPIOS '!$A$10:$B$101,2,FALSE)</f>
        <v>81.680685999999994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151</v>
      </c>
      <c r="B25" s="13">
        <f>VLOOKUP(A25,'ÁREA DOS MUNICÍPIOS '!$A$10:$B$101,2,FALSE)</f>
        <v>81.680685999999994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151</v>
      </c>
      <c r="B26" s="13">
        <f>VLOOKUP(A26,'ÁREA DOS MUNICÍPIOS '!$A$10:$B$101,2,FALSE)</f>
        <v>81.680685999999994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151</v>
      </c>
      <c r="B27" s="13">
        <f>VLOOKUP(A27,'ÁREA DOS MUNICÍPIOS '!$A$10:$B$101,2,FALSE)</f>
        <v>81.680685999999994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151</v>
      </c>
      <c r="B28" s="13">
        <f>VLOOKUP(A28,'ÁREA DOS MUNICÍPIOS '!$A$10:$B$101,2,FALSE)</f>
        <v>81.680685999999994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151</v>
      </c>
      <c r="B29" s="13">
        <f>VLOOKUP(A29,'ÁREA DOS MUNICÍPIOS '!$A$10:$B$101,2,FALSE)</f>
        <v>81.680685999999994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151</v>
      </c>
      <c r="B30" s="13">
        <f>VLOOKUP(A30,'ÁREA DOS MUNICÍPIOS '!$A$10:$B$101,2,FALSE)</f>
        <v>81.680685999999994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151</v>
      </c>
      <c r="B31" s="13">
        <f>VLOOKUP(A31,'ÁREA DOS MUNICÍPIOS '!$A$10:$B$101,2,FALSE)</f>
        <v>81.680685999999994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151</v>
      </c>
      <c r="B32" s="13">
        <f>VLOOKUP(A32,'ÁREA DOS MUNICÍPIOS '!$A$10:$B$101,2,FALSE)</f>
        <v>81.680685999999994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151</v>
      </c>
      <c r="B33" s="13">
        <f>VLOOKUP(A33,'ÁREA DOS MUNICÍPIOS '!$A$10:$B$101,2,FALSE)</f>
        <v>81.680685999999994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151</v>
      </c>
      <c r="B34" s="13">
        <f>VLOOKUP(A34,'ÁREA DOS MUNICÍPIOS '!$A$10:$B$101,2,FALSE)</f>
        <v>81.680685999999994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151</v>
      </c>
      <c r="B35" s="13">
        <f>VLOOKUP(A35,'ÁREA DOS MUNICÍPIOS '!$A$10:$B$101,2,FALSE)</f>
        <v>81.680685999999994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151</v>
      </c>
      <c r="B36" s="13">
        <f>VLOOKUP(A36,'ÁREA DOS MUNICÍPIOS '!$A$10:$B$101,2,FALSE)</f>
        <v>81.680685999999994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151</v>
      </c>
      <c r="B37" s="13">
        <f>VLOOKUP(A37,'ÁREA DOS MUNICÍPIOS '!$A$10:$B$101,2,FALSE)</f>
        <v>81.680685999999994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151</v>
      </c>
      <c r="B38" s="13">
        <f>VLOOKUP(A38,'ÁREA DOS MUNICÍPIOS '!$A$10:$B$101,2,FALSE)</f>
        <v>81.680685999999994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151</v>
      </c>
      <c r="B39" s="13">
        <f>VLOOKUP(A39,'ÁREA DOS MUNICÍPIOS '!$A$10:$B$101,2,FALSE)</f>
        <v>81.680685999999994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151</v>
      </c>
      <c r="B40" s="13">
        <f>VLOOKUP(A40,'ÁREA DOS MUNICÍPIOS '!$A$10:$B$101,2,FALSE)</f>
        <v>81.680685999999994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151</v>
      </c>
      <c r="B41" s="13">
        <f>VLOOKUP(A41,'ÁREA DOS MUNICÍPIOS '!$A$10:$B$101,2,FALSE)</f>
        <v>81.680685999999994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151</v>
      </c>
      <c r="B42" s="13">
        <f>VLOOKUP(A42,'ÁREA DOS MUNICÍPIOS '!$A$10:$B$101,2,FALSE)</f>
        <v>81.680685999999994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151</v>
      </c>
      <c r="B43" s="13">
        <f>VLOOKUP(A43,'ÁREA DOS MUNICÍPIOS '!$A$10:$B$101,2,FALSE)</f>
        <v>81.680685999999994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151</v>
      </c>
      <c r="B44" s="13">
        <f>VLOOKUP(A44,'ÁREA DOS MUNICÍPIOS '!$A$10:$B$101,2,FALSE)</f>
        <v>81.680685999999994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151</v>
      </c>
      <c r="B45" s="13">
        <f>VLOOKUP(A45,'ÁREA DOS MUNICÍPIOS '!$A$10:$B$101,2,FALSE)</f>
        <v>81.680685999999994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151</v>
      </c>
      <c r="B46" s="13">
        <f>VLOOKUP(A46,'ÁREA DOS MUNICÍPIOS '!$A$10:$B$101,2,FALSE)</f>
        <v>81.680685999999994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151</v>
      </c>
      <c r="B47" s="13">
        <f>VLOOKUP(A47,'ÁREA DOS MUNICÍPIOS '!$A$10:$B$101,2,FALSE)</f>
        <v>81.680685999999994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151</v>
      </c>
      <c r="B48" s="13">
        <f>VLOOKUP(A48,'ÁREA DOS MUNICÍPIOS '!$A$10:$B$101,2,FALSE)</f>
        <v>81.680685999999994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151</v>
      </c>
      <c r="B49" s="13">
        <f>VLOOKUP(A49,'ÁREA DOS MUNICÍPIOS '!$A$10:$B$101,2,FALSE)</f>
        <v>81.680685999999994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151</v>
      </c>
      <c r="B50" s="13">
        <f>VLOOKUP(A50,'ÁREA DOS MUNICÍPIOS '!$A$10:$B$101,2,FALSE)</f>
        <v>81.680685999999994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151</v>
      </c>
      <c r="B51" s="13">
        <f>VLOOKUP(A51,'ÁREA DOS MUNICÍPIOS '!$A$10:$B$101,2,FALSE)</f>
        <v>81.680685999999994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151</v>
      </c>
      <c r="B52" s="13">
        <f>VLOOKUP(A52,'ÁREA DOS MUNICÍPIOS '!$A$10:$B$101,2,FALSE)</f>
        <v>81.680685999999994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151</v>
      </c>
      <c r="B53" s="13">
        <f>VLOOKUP(A53,'ÁREA DOS MUNICÍPIOS '!$A$10:$B$101,2,FALSE)</f>
        <v>81.680685999999994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151</v>
      </c>
      <c r="B54" s="13">
        <f>VLOOKUP(A54,'ÁREA DOS MUNICÍPIOS '!$A$10:$B$101,2,FALSE)</f>
        <v>81.680685999999994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151</v>
      </c>
      <c r="B55" s="13">
        <f>VLOOKUP(A55,'ÁREA DOS MUNICÍPIOS '!$A$10:$B$101,2,FALSE)</f>
        <v>81.680685999999994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151</v>
      </c>
      <c r="B56" s="13">
        <f>VLOOKUP(A56,'ÁREA DOS MUNICÍPIOS '!$A$10:$B$101,2,FALSE)</f>
        <v>81.680685999999994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151</v>
      </c>
      <c r="B57" s="13">
        <f>VLOOKUP(A57,'ÁREA DOS MUNICÍPIOS '!$A$10:$B$101,2,FALSE)</f>
        <v>81.680685999999994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151</v>
      </c>
      <c r="B58" s="13">
        <f>VLOOKUP(A58,'ÁREA DOS MUNICÍPIOS '!$A$10:$B$101,2,FALSE)</f>
        <v>81.680685999999994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151</v>
      </c>
      <c r="B59" s="13">
        <f>VLOOKUP(A59,'ÁREA DOS MUNICÍPIOS '!$A$10:$B$101,2,FALSE)</f>
        <v>81.680685999999994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151</v>
      </c>
      <c r="B60" s="13">
        <f>VLOOKUP(A60,'ÁREA DOS MUNICÍPIOS '!$A$10:$B$101,2,FALSE)</f>
        <v>81.680685999999994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151</v>
      </c>
      <c r="B61" s="13">
        <f>VLOOKUP(A61,'ÁREA DOS MUNICÍPIOS '!$A$10:$B$101,2,FALSE)</f>
        <v>81.680685999999994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151</v>
      </c>
      <c r="B62" s="13">
        <f>VLOOKUP(A62,'ÁREA DOS MUNICÍPIOS '!$A$10:$B$101,2,FALSE)</f>
        <v>81.680685999999994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151</v>
      </c>
      <c r="B63" s="13">
        <f>VLOOKUP(A63,'ÁREA DOS MUNICÍPIOS '!$A$10:$B$101,2,FALSE)</f>
        <v>81.680685999999994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151</v>
      </c>
      <c r="B64" s="13">
        <f>VLOOKUP(A64,'ÁREA DOS MUNICÍPIOS '!$A$10:$B$101,2,FALSE)</f>
        <v>81.680685999999994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151</v>
      </c>
      <c r="B65" s="13">
        <f>VLOOKUP(A65,'ÁREA DOS MUNICÍPIOS '!$A$10:$B$101,2,FALSE)</f>
        <v>81.680685999999994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151</v>
      </c>
      <c r="B66" s="13">
        <f>VLOOKUP(A66,'ÁREA DOS MUNICÍPIOS '!$A$10:$B$101,2,FALSE)</f>
        <v>81.680685999999994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151</v>
      </c>
      <c r="B67" s="13">
        <f>VLOOKUP(A67,'ÁREA DOS MUNICÍPIOS '!$A$10:$B$101,2,FALSE)</f>
        <v>81.680685999999994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151</v>
      </c>
      <c r="B68" s="13">
        <f>VLOOKUP(A68,'ÁREA DOS MUNICÍPIOS '!$A$10:$B$101,2,FALSE)</f>
        <v>81.680685999999994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151</v>
      </c>
      <c r="B69" s="13">
        <f>VLOOKUP(A69,'ÁREA DOS MUNICÍPIOS '!$A$10:$B$101,2,FALSE)</f>
        <v>81.680685999999994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151</v>
      </c>
      <c r="B70" s="13">
        <f>VLOOKUP(A70,'ÁREA DOS MUNICÍPIOS '!$A$10:$B$101,2,FALSE)</f>
        <v>81.680685999999994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151</v>
      </c>
      <c r="B71" s="13">
        <f>VLOOKUP(A71,'ÁREA DOS MUNICÍPIOS '!$A$10:$B$101,2,FALSE)</f>
        <v>81.680685999999994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151</v>
      </c>
      <c r="B72" s="13">
        <f>VLOOKUP(A72,'ÁREA DOS MUNICÍPIOS '!$A$10:$B$101,2,FALSE)</f>
        <v>81.680685999999994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151</v>
      </c>
      <c r="B73" s="13">
        <f>VLOOKUP(A73,'ÁREA DOS MUNICÍPIOS '!$A$10:$B$101,2,FALSE)</f>
        <v>81.680685999999994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151</v>
      </c>
      <c r="B74" s="13">
        <f>VLOOKUP(A74,'ÁREA DOS MUNICÍPIOS '!$A$10:$B$101,2,FALSE)</f>
        <v>81.680685999999994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151</v>
      </c>
      <c r="B75" s="13">
        <f>VLOOKUP(A75,'ÁREA DOS MUNICÍPIOS '!$A$10:$B$101,2,FALSE)</f>
        <v>81.680685999999994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151</v>
      </c>
      <c r="B76" s="13">
        <f>VLOOKUP(A76,'ÁREA DOS MUNICÍPIOS '!$A$10:$B$101,2,FALSE)</f>
        <v>81.680685999999994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151</v>
      </c>
      <c r="B77" s="13">
        <f>VLOOKUP(A77,'ÁREA DOS MUNICÍPIOS '!$A$10:$B$101,2,FALSE)</f>
        <v>81.680685999999994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151</v>
      </c>
      <c r="B78" s="13">
        <f>VLOOKUP(A78,'ÁREA DOS MUNICÍPIOS '!$A$10:$B$101,2,FALSE)</f>
        <v>81.680685999999994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151</v>
      </c>
      <c r="B79" s="13">
        <f>VLOOKUP(A79,'ÁREA DOS MUNICÍPIOS '!$A$10:$B$101,2,FALSE)</f>
        <v>81.680685999999994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151</v>
      </c>
      <c r="B80" s="13">
        <f>VLOOKUP(A80,'ÁREA DOS MUNICÍPIOS '!$A$10:$B$101,2,FALSE)</f>
        <v>81.680685999999994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151</v>
      </c>
      <c r="B81" s="13">
        <f>VLOOKUP(A81,'ÁREA DOS MUNICÍPIOS '!$A$10:$B$101,2,FALSE)</f>
        <v>81.680685999999994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151</v>
      </c>
      <c r="B82" s="13">
        <f>VLOOKUP(A82,'ÁREA DOS MUNICÍPIOS '!$A$10:$B$101,2,FALSE)</f>
        <v>81.680685999999994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151</v>
      </c>
      <c r="B83" s="13">
        <f>VLOOKUP(A83,'ÁREA DOS MUNICÍPIOS '!$A$10:$B$101,2,FALSE)</f>
        <v>81.680685999999994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151</v>
      </c>
      <c r="B84" s="13">
        <f>VLOOKUP(A84,'ÁREA DOS MUNICÍPIOS '!$A$10:$B$101,2,FALSE)</f>
        <v>81.680685999999994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151</v>
      </c>
      <c r="B85" s="13">
        <f>VLOOKUP(A85,'ÁREA DOS MUNICÍPIOS '!$A$10:$B$101,2,FALSE)</f>
        <v>81.680685999999994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151</v>
      </c>
      <c r="B86" s="13">
        <f>VLOOKUP(A86,'ÁREA DOS MUNICÍPIOS '!$A$10:$B$101,2,FALSE)</f>
        <v>81.680685999999994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151</v>
      </c>
      <c r="B87" s="13">
        <f>VLOOKUP(A87,'ÁREA DOS MUNICÍPIOS '!$A$10:$B$101,2,FALSE)</f>
        <v>81.680685999999994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151</v>
      </c>
      <c r="B88" s="13">
        <f>VLOOKUP(A88,'ÁREA DOS MUNICÍPIOS '!$A$10:$B$101,2,FALSE)</f>
        <v>81.680685999999994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151</v>
      </c>
      <c r="B89" s="13">
        <f>VLOOKUP(A89,'ÁREA DOS MUNICÍPIOS '!$A$10:$B$101,2,FALSE)</f>
        <v>81.680685999999994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151</v>
      </c>
      <c r="B90" s="13">
        <f>VLOOKUP(A90,'ÁREA DOS MUNICÍPIOS '!$A$10:$B$101,2,FALSE)</f>
        <v>81.680685999999994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151</v>
      </c>
      <c r="B91" s="13">
        <f>VLOOKUP(A91,'ÁREA DOS MUNICÍPIOS '!$A$10:$B$101,2,FALSE)</f>
        <v>81.680685999999994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151</v>
      </c>
      <c r="B92" s="13">
        <f>VLOOKUP(A92,'ÁREA DOS MUNICÍPIOS '!$A$10:$B$101,2,FALSE)</f>
        <v>81.680685999999994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151</v>
      </c>
      <c r="B93" s="13">
        <f>VLOOKUP(A93,'ÁREA DOS MUNICÍPIOS '!$A$10:$B$101,2,FALSE)</f>
        <v>81.680685999999994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151</v>
      </c>
      <c r="B94" s="13">
        <f>VLOOKUP(A94,'ÁREA DOS MUNICÍPIOS '!$A$10:$B$101,2,FALSE)</f>
        <v>81.680685999999994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151</v>
      </c>
      <c r="B95" s="13">
        <f>VLOOKUP(A95,'ÁREA DOS MUNICÍPIOS '!$A$10:$B$101,2,FALSE)</f>
        <v>81.680685999999994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151</v>
      </c>
      <c r="B96" s="13">
        <f>VLOOKUP(A96,'ÁREA DOS MUNICÍPIOS '!$A$10:$B$101,2,FALSE)</f>
        <v>81.680685999999994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151</v>
      </c>
      <c r="B97" s="13">
        <f>VLOOKUP(A97,'ÁREA DOS MUNICÍPIOS '!$A$10:$B$101,2,FALSE)</f>
        <v>81.680685999999994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151</v>
      </c>
      <c r="B98" s="13">
        <f>VLOOKUP(A98,'ÁREA DOS MUNICÍPIOS '!$A$10:$B$101,2,FALSE)</f>
        <v>81.680685999999994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151</v>
      </c>
      <c r="B99" s="13">
        <f>VLOOKUP(A99,'ÁREA DOS MUNICÍPIOS '!$A$10:$B$101,2,FALSE)</f>
        <v>81.680685999999994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151</v>
      </c>
      <c r="B100" s="13">
        <f>VLOOKUP(A100,'ÁREA DOS MUNICÍPIOS '!$A$10:$B$101,2,FALSE)</f>
        <v>81.680685999999994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2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0.66401607996515022</v>
      </c>
      <c r="I1" s="18" t="s">
        <v>3</v>
      </c>
      <c r="J1" s="17">
        <f>SUM(J4:J9090)</f>
        <v>0.66401607996515022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1391</v>
      </c>
      <c r="B4" s="13">
        <f>VLOOKUP(A4,'ÁREA DOS MUNICÍPIOS '!$A$10:$B$101,2,FALSE)</f>
        <v>253.54084800000001</v>
      </c>
      <c r="C4" s="37" t="s">
        <v>692</v>
      </c>
      <c r="D4" s="74">
        <f>VLOOKUP($C4,'BASE DIBAPE'!$B$2:$H$800,2,FALSE)</f>
        <v>576.24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0.27273238432964458</v>
      </c>
      <c r="I4" s="76" t="str">
        <f>K4</f>
        <v>MUNICIPAL</v>
      </c>
      <c r="J4" s="77">
        <f>IF(I4="Municipal",IFERROR((D4/(B4*100))*E4*F4*G4,0),0)</f>
        <v>0.27273238432964458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1391</v>
      </c>
      <c r="B5" s="13">
        <f>VLOOKUP(A5,'ÁREA DOS MUNICÍPIOS '!$A$10:$B$101,2,FALSE)</f>
        <v>253.54084800000001</v>
      </c>
      <c r="C5" s="37" t="s">
        <v>1019</v>
      </c>
      <c r="D5" s="74">
        <f>VLOOKUP($C5,'BASE DIBAPE'!$B$2:$H$800,2,FALSE)</f>
        <v>826.72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0.39128369563550569</v>
      </c>
      <c r="I5" s="76" t="str">
        <f t="shared" ref="I5" si="1">K5</f>
        <v>MUNICIPAL</v>
      </c>
      <c r="J5" s="77">
        <f t="shared" ref="J5:J68" si="2">IF(I5="Municipal",IFERROR((D5/(B5*100))*E5*F5*G5,0),0)</f>
        <v>0.39128369563550569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1391</v>
      </c>
      <c r="B6" s="13">
        <f>VLOOKUP(A6,'ÁREA DOS MUNICÍPIOS '!$A$10:$B$101,2,FALSE)</f>
        <v>253.54084800000001</v>
      </c>
      <c r="C6" s="37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2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1391</v>
      </c>
      <c r="B7" s="13">
        <f>VLOOKUP(A7,'ÁREA DOS MUNICÍPIOS '!$A$10:$B$101,2,FALSE)</f>
        <v>253.54084800000001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1391</v>
      </c>
      <c r="B8" s="13">
        <f>VLOOKUP(A8,'ÁREA DOS MUNICÍPIOS '!$A$10:$B$101,2,FALSE)</f>
        <v>253.54084800000001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1391</v>
      </c>
      <c r="B9" s="13">
        <f>VLOOKUP(A9,'ÁREA DOS MUNICÍPIOS '!$A$10:$B$101,2,FALSE)</f>
        <v>253.54084800000001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1391</v>
      </c>
      <c r="B10" s="13">
        <f>VLOOKUP(A10,'ÁREA DOS MUNICÍPIOS '!$A$10:$B$101,2,FALSE)</f>
        <v>253.54084800000001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1391</v>
      </c>
      <c r="B11" s="13">
        <f>VLOOKUP(A11,'ÁREA DOS MUNICÍPIOS '!$A$10:$B$101,2,FALSE)</f>
        <v>253.54084800000001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1391</v>
      </c>
      <c r="B12" s="13">
        <f>VLOOKUP(A12,'ÁREA DOS MUNICÍPIOS '!$A$10:$B$101,2,FALSE)</f>
        <v>253.54084800000001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1391</v>
      </c>
      <c r="B13" s="13">
        <f>VLOOKUP(A13,'ÁREA DOS MUNICÍPIOS '!$A$10:$B$101,2,FALSE)</f>
        <v>253.54084800000001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1391</v>
      </c>
      <c r="B14" s="13">
        <f>VLOOKUP(A14,'ÁREA DOS MUNICÍPIOS '!$A$10:$B$101,2,FALSE)</f>
        <v>253.54084800000001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1391</v>
      </c>
      <c r="B15" s="13">
        <f>VLOOKUP(A15,'ÁREA DOS MUNICÍPIOS '!$A$10:$B$101,2,FALSE)</f>
        <v>253.54084800000001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1391</v>
      </c>
      <c r="B16" s="13">
        <f>VLOOKUP(A16,'ÁREA DOS MUNICÍPIOS '!$A$10:$B$101,2,FALSE)</f>
        <v>253.54084800000001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1391</v>
      </c>
      <c r="B17" s="13">
        <f>VLOOKUP(A17,'ÁREA DOS MUNICÍPIOS '!$A$10:$B$101,2,FALSE)</f>
        <v>253.54084800000001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1391</v>
      </c>
      <c r="B18" s="13">
        <f>VLOOKUP(A18,'ÁREA DOS MUNICÍPIOS '!$A$10:$B$101,2,FALSE)</f>
        <v>253.54084800000001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1391</v>
      </c>
      <c r="B19" s="13">
        <f>VLOOKUP(A19,'ÁREA DOS MUNICÍPIOS '!$A$10:$B$101,2,FALSE)</f>
        <v>253.54084800000001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1391</v>
      </c>
      <c r="B20" s="13">
        <f>VLOOKUP(A20,'ÁREA DOS MUNICÍPIOS '!$A$10:$B$101,2,FALSE)</f>
        <v>253.54084800000001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1391</v>
      </c>
      <c r="B21" s="13">
        <f>VLOOKUP(A21,'ÁREA DOS MUNICÍPIOS '!$A$10:$B$101,2,FALSE)</f>
        <v>253.54084800000001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1391</v>
      </c>
      <c r="B22" s="13">
        <f>VLOOKUP(A22,'ÁREA DOS MUNICÍPIOS '!$A$10:$B$101,2,FALSE)</f>
        <v>253.54084800000001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1391</v>
      </c>
      <c r="B23" s="13">
        <f>VLOOKUP(A23,'ÁREA DOS MUNICÍPIOS '!$A$10:$B$101,2,FALSE)</f>
        <v>253.54084800000001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1391</v>
      </c>
      <c r="B24" s="13">
        <f>VLOOKUP(A24,'ÁREA DOS MUNICÍPIOS '!$A$10:$B$101,2,FALSE)</f>
        <v>253.54084800000001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1391</v>
      </c>
      <c r="B25" s="13">
        <f>VLOOKUP(A25,'ÁREA DOS MUNICÍPIOS '!$A$10:$B$101,2,FALSE)</f>
        <v>253.54084800000001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1391</v>
      </c>
      <c r="B26" s="13">
        <f>VLOOKUP(A26,'ÁREA DOS MUNICÍPIOS '!$A$10:$B$101,2,FALSE)</f>
        <v>253.54084800000001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1391</v>
      </c>
      <c r="B27" s="13">
        <f>VLOOKUP(A27,'ÁREA DOS MUNICÍPIOS '!$A$10:$B$101,2,FALSE)</f>
        <v>253.54084800000001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1391</v>
      </c>
      <c r="B28" s="13">
        <f>VLOOKUP(A28,'ÁREA DOS MUNICÍPIOS '!$A$10:$B$101,2,FALSE)</f>
        <v>253.54084800000001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1391</v>
      </c>
      <c r="B29" s="13">
        <f>VLOOKUP(A29,'ÁREA DOS MUNICÍPIOS '!$A$10:$B$101,2,FALSE)</f>
        <v>253.54084800000001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1391</v>
      </c>
      <c r="B30" s="13">
        <f>VLOOKUP(A30,'ÁREA DOS MUNICÍPIOS '!$A$10:$B$101,2,FALSE)</f>
        <v>253.54084800000001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1391</v>
      </c>
      <c r="B31" s="13">
        <f>VLOOKUP(A31,'ÁREA DOS MUNICÍPIOS '!$A$10:$B$101,2,FALSE)</f>
        <v>253.54084800000001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1391</v>
      </c>
      <c r="B32" s="13">
        <f>VLOOKUP(A32,'ÁREA DOS MUNICÍPIOS '!$A$10:$B$101,2,FALSE)</f>
        <v>253.54084800000001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1391</v>
      </c>
      <c r="B33" s="13">
        <f>VLOOKUP(A33,'ÁREA DOS MUNICÍPIOS '!$A$10:$B$101,2,FALSE)</f>
        <v>253.54084800000001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1391</v>
      </c>
      <c r="B34" s="13">
        <f>VLOOKUP(A34,'ÁREA DOS MUNICÍPIOS '!$A$10:$B$101,2,FALSE)</f>
        <v>253.54084800000001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1391</v>
      </c>
      <c r="B35" s="13">
        <f>VLOOKUP(A35,'ÁREA DOS MUNICÍPIOS '!$A$10:$B$101,2,FALSE)</f>
        <v>253.54084800000001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1391</v>
      </c>
      <c r="B36" s="13">
        <f>VLOOKUP(A36,'ÁREA DOS MUNICÍPIOS '!$A$10:$B$101,2,FALSE)</f>
        <v>253.54084800000001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1391</v>
      </c>
      <c r="B37" s="13">
        <f>VLOOKUP(A37,'ÁREA DOS MUNICÍPIOS '!$A$10:$B$101,2,FALSE)</f>
        <v>253.54084800000001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1391</v>
      </c>
      <c r="B38" s="13">
        <f>VLOOKUP(A38,'ÁREA DOS MUNICÍPIOS '!$A$10:$B$101,2,FALSE)</f>
        <v>253.54084800000001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1391</v>
      </c>
      <c r="B39" s="13">
        <f>VLOOKUP(A39,'ÁREA DOS MUNICÍPIOS '!$A$10:$B$101,2,FALSE)</f>
        <v>253.54084800000001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1391</v>
      </c>
      <c r="B40" s="13">
        <f>VLOOKUP(A40,'ÁREA DOS MUNICÍPIOS '!$A$10:$B$101,2,FALSE)</f>
        <v>253.54084800000001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1391</v>
      </c>
      <c r="B41" s="13">
        <f>VLOOKUP(A41,'ÁREA DOS MUNICÍPIOS '!$A$10:$B$101,2,FALSE)</f>
        <v>253.54084800000001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1391</v>
      </c>
      <c r="B42" s="13">
        <f>VLOOKUP(A42,'ÁREA DOS MUNICÍPIOS '!$A$10:$B$101,2,FALSE)</f>
        <v>253.54084800000001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1391</v>
      </c>
      <c r="B43" s="13">
        <f>VLOOKUP(A43,'ÁREA DOS MUNICÍPIOS '!$A$10:$B$101,2,FALSE)</f>
        <v>253.54084800000001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1391</v>
      </c>
      <c r="B44" s="13">
        <f>VLOOKUP(A44,'ÁREA DOS MUNICÍPIOS '!$A$10:$B$101,2,FALSE)</f>
        <v>253.54084800000001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1391</v>
      </c>
      <c r="B45" s="13">
        <f>VLOOKUP(A45,'ÁREA DOS MUNICÍPIOS '!$A$10:$B$101,2,FALSE)</f>
        <v>253.54084800000001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1391</v>
      </c>
      <c r="B46" s="13">
        <f>VLOOKUP(A46,'ÁREA DOS MUNICÍPIOS '!$A$10:$B$101,2,FALSE)</f>
        <v>253.54084800000001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1391</v>
      </c>
      <c r="B47" s="13">
        <f>VLOOKUP(A47,'ÁREA DOS MUNICÍPIOS '!$A$10:$B$101,2,FALSE)</f>
        <v>253.54084800000001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1391</v>
      </c>
      <c r="B48" s="13">
        <f>VLOOKUP(A48,'ÁREA DOS MUNICÍPIOS '!$A$10:$B$101,2,FALSE)</f>
        <v>253.54084800000001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1391</v>
      </c>
      <c r="B49" s="13">
        <f>VLOOKUP(A49,'ÁREA DOS MUNICÍPIOS '!$A$10:$B$101,2,FALSE)</f>
        <v>253.54084800000001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1391</v>
      </c>
      <c r="B50" s="13">
        <f>VLOOKUP(A50,'ÁREA DOS MUNICÍPIOS '!$A$10:$B$101,2,FALSE)</f>
        <v>253.54084800000001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1391</v>
      </c>
      <c r="B51" s="13">
        <f>VLOOKUP(A51,'ÁREA DOS MUNICÍPIOS '!$A$10:$B$101,2,FALSE)</f>
        <v>253.54084800000001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1391</v>
      </c>
      <c r="B52" s="13">
        <f>VLOOKUP(A52,'ÁREA DOS MUNICÍPIOS '!$A$10:$B$101,2,FALSE)</f>
        <v>253.54084800000001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1391</v>
      </c>
      <c r="B53" s="13">
        <f>VLOOKUP(A53,'ÁREA DOS MUNICÍPIOS '!$A$10:$B$101,2,FALSE)</f>
        <v>253.54084800000001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1391</v>
      </c>
      <c r="B54" s="13">
        <f>VLOOKUP(A54,'ÁREA DOS MUNICÍPIOS '!$A$10:$B$101,2,FALSE)</f>
        <v>253.54084800000001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1391</v>
      </c>
      <c r="B55" s="13">
        <f>VLOOKUP(A55,'ÁREA DOS MUNICÍPIOS '!$A$10:$B$101,2,FALSE)</f>
        <v>253.54084800000001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1391</v>
      </c>
      <c r="B56" s="13">
        <f>VLOOKUP(A56,'ÁREA DOS MUNICÍPIOS '!$A$10:$B$101,2,FALSE)</f>
        <v>253.54084800000001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1391</v>
      </c>
      <c r="B57" s="13">
        <f>VLOOKUP(A57,'ÁREA DOS MUNICÍPIOS '!$A$10:$B$101,2,FALSE)</f>
        <v>253.54084800000001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1391</v>
      </c>
      <c r="B58" s="13">
        <f>VLOOKUP(A58,'ÁREA DOS MUNICÍPIOS '!$A$10:$B$101,2,FALSE)</f>
        <v>253.54084800000001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1391</v>
      </c>
      <c r="B59" s="13">
        <f>VLOOKUP(A59,'ÁREA DOS MUNICÍPIOS '!$A$10:$B$101,2,FALSE)</f>
        <v>253.54084800000001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1391</v>
      </c>
      <c r="B60" s="13">
        <f>VLOOKUP(A60,'ÁREA DOS MUNICÍPIOS '!$A$10:$B$101,2,FALSE)</f>
        <v>253.54084800000001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1391</v>
      </c>
      <c r="B61" s="13">
        <f>VLOOKUP(A61,'ÁREA DOS MUNICÍPIOS '!$A$10:$B$101,2,FALSE)</f>
        <v>253.54084800000001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1391</v>
      </c>
      <c r="B62" s="13">
        <f>VLOOKUP(A62,'ÁREA DOS MUNICÍPIOS '!$A$10:$B$101,2,FALSE)</f>
        <v>253.54084800000001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1391</v>
      </c>
      <c r="B63" s="13">
        <f>VLOOKUP(A63,'ÁREA DOS MUNICÍPIOS '!$A$10:$B$101,2,FALSE)</f>
        <v>253.54084800000001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1391</v>
      </c>
      <c r="B64" s="13">
        <f>VLOOKUP(A64,'ÁREA DOS MUNICÍPIOS '!$A$10:$B$101,2,FALSE)</f>
        <v>253.54084800000001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1391</v>
      </c>
      <c r="B65" s="13">
        <f>VLOOKUP(A65,'ÁREA DOS MUNICÍPIOS '!$A$10:$B$101,2,FALSE)</f>
        <v>253.54084800000001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1391</v>
      </c>
      <c r="B66" s="13">
        <f>VLOOKUP(A66,'ÁREA DOS MUNICÍPIOS '!$A$10:$B$101,2,FALSE)</f>
        <v>253.54084800000001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1391</v>
      </c>
      <c r="B67" s="13">
        <f>VLOOKUP(A67,'ÁREA DOS MUNICÍPIOS '!$A$10:$B$101,2,FALSE)</f>
        <v>253.54084800000001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1391</v>
      </c>
      <c r="B68" s="13">
        <f>VLOOKUP(A68,'ÁREA DOS MUNICÍPIOS '!$A$10:$B$101,2,FALSE)</f>
        <v>253.54084800000001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1391</v>
      </c>
      <c r="B69" s="13">
        <f>VLOOKUP(A69,'ÁREA DOS MUNICÍPIOS '!$A$10:$B$101,2,FALSE)</f>
        <v>253.54084800000001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1391</v>
      </c>
      <c r="B70" s="13">
        <f>VLOOKUP(A70,'ÁREA DOS MUNICÍPIOS '!$A$10:$B$101,2,FALSE)</f>
        <v>253.54084800000001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1391</v>
      </c>
      <c r="B71" s="13">
        <f>VLOOKUP(A71,'ÁREA DOS MUNICÍPIOS '!$A$10:$B$101,2,FALSE)</f>
        <v>253.54084800000001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1391</v>
      </c>
      <c r="B72" s="13">
        <f>VLOOKUP(A72,'ÁREA DOS MUNICÍPIOS '!$A$10:$B$101,2,FALSE)</f>
        <v>253.54084800000001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1391</v>
      </c>
      <c r="B73" s="13">
        <f>VLOOKUP(A73,'ÁREA DOS MUNICÍPIOS '!$A$10:$B$101,2,FALSE)</f>
        <v>253.54084800000001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1391</v>
      </c>
      <c r="B74" s="13">
        <f>VLOOKUP(A74,'ÁREA DOS MUNICÍPIOS '!$A$10:$B$101,2,FALSE)</f>
        <v>253.54084800000001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1391</v>
      </c>
      <c r="B75" s="13">
        <f>VLOOKUP(A75,'ÁREA DOS MUNICÍPIOS '!$A$10:$B$101,2,FALSE)</f>
        <v>253.54084800000001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1391</v>
      </c>
      <c r="B76" s="13">
        <f>VLOOKUP(A76,'ÁREA DOS MUNICÍPIOS '!$A$10:$B$101,2,FALSE)</f>
        <v>253.54084800000001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1391</v>
      </c>
      <c r="B77" s="13">
        <f>VLOOKUP(A77,'ÁREA DOS MUNICÍPIOS '!$A$10:$B$101,2,FALSE)</f>
        <v>253.54084800000001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1391</v>
      </c>
      <c r="B78" s="13">
        <f>VLOOKUP(A78,'ÁREA DOS MUNICÍPIOS '!$A$10:$B$101,2,FALSE)</f>
        <v>253.54084800000001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1391</v>
      </c>
      <c r="B79" s="13">
        <f>VLOOKUP(A79,'ÁREA DOS MUNICÍPIOS '!$A$10:$B$101,2,FALSE)</f>
        <v>253.54084800000001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1391</v>
      </c>
      <c r="B80" s="13">
        <f>VLOOKUP(A80,'ÁREA DOS MUNICÍPIOS '!$A$10:$B$101,2,FALSE)</f>
        <v>253.54084800000001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1391</v>
      </c>
      <c r="B81" s="13">
        <f>VLOOKUP(A81,'ÁREA DOS MUNICÍPIOS '!$A$10:$B$101,2,FALSE)</f>
        <v>253.54084800000001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1391</v>
      </c>
      <c r="B82" s="13">
        <f>VLOOKUP(A82,'ÁREA DOS MUNICÍPIOS '!$A$10:$B$101,2,FALSE)</f>
        <v>253.54084800000001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1391</v>
      </c>
      <c r="B83" s="13">
        <f>VLOOKUP(A83,'ÁREA DOS MUNICÍPIOS '!$A$10:$B$101,2,FALSE)</f>
        <v>253.54084800000001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1391</v>
      </c>
      <c r="B84" s="13">
        <f>VLOOKUP(A84,'ÁREA DOS MUNICÍPIOS '!$A$10:$B$101,2,FALSE)</f>
        <v>253.54084800000001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1391</v>
      </c>
      <c r="B85" s="13">
        <f>VLOOKUP(A85,'ÁREA DOS MUNICÍPIOS '!$A$10:$B$101,2,FALSE)</f>
        <v>253.54084800000001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1391</v>
      </c>
      <c r="B86" s="13">
        <f>VLOOKUP(A86,'ÁREA DOS MUNICÍPIOS '!$A$10:$B$101,2,FALSE)</f>
        <v>253.54084800000001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1391</v>
      </c>
      <c r="B87" s="13">
        <f>VLOOKUP(A87,'ÁREA DOS MUNICÍPIOS '!$A$10:$B$101,2,FALSE)</f>
        <v>253.54084800000001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1391</v>
      </c>
      <c r="B88" s="13">
        <f>VLOOKUP(A88,'ÁREA DOS MUNICÍPIOS '!$A$10:$B$101,2,FALSE)</f>
        <v>253.54084800000001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1391</v>
      </c>
      <c r="B89" s="13">
        <f>VLOOKUP(A89,'ÁREA DOS MUNICÍPIOS '!$A$10:$B$101,2,FALSE)</f>
        <v>253.54084800000001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1391</v>
      </c>
      <c r="B90" s="13">
        <f>VLOOKUP(A90,'ÁREA DOS MUNICÍPIOS '!$A$10:$B$101,2,FALSE)</f>
        <v>253.54084800000001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1391</v>
      </c>
      <c r="B91" s="13">
        <f>VLOOKUP(A91,'ÁREA DOS MUNICÍPIOS '!$A$10:$B$101,2,FALSE)</f>
        <v>253.54084800000001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1391</v>
      </c>
      <c r="B92" s="13">
        <f>VLOOKUP(A92,'ÁREA DOS MUNICÍPIOS '!$A$10:$B$101,2,FALSE)</f>
        <v>253.54084800000001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1391</v>
      </c>
      <c r="B93" s="13">
        <f>VLOOKUP(A93,'ÁREA DOS MUNICÍPIOS '!$A$10:$B$101,2,FALSE)</f>
        <v>253.54084800000001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1391</v>
      </c>
      <c r="B94" s="13">
        <f>VLOOKUP(A94,'ÁREA DOS MUNICÍPIOS '!$A$10:$B$101,2,FALSE)</f>
        <v>253.54084800000001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1391</v>
      </c>
      <c r="B95" s="13">
        <f>VLOOKUP(A95,'ÁREA DOS MUNICÍPIOS '!$A$10:$B$101,2,FALSE)</f>
        <v>253.54084800000001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1391</v>
      </c>
      <c r="B96" s="13">
        <f>VLOOKUP(A96,'ÁREA DOS MUNICÍPIOS '!$A$10:$B$101,2,FALSE)</f>
        <v>253.54084800000001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1391</v>
      </c>
      <c r="B97" s="13">
        <f>VLOOKUP(A97,'ÁREA DOS MUNICÍPIOS '!$A$10:$B$101,2,FALSE)</f>
        <v>253.54084800000001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1391</v>
      </c>
      <c r="B98" s="13">
        <f>VLOOKUP(A98,'ÁREA DOS MUNICÍPIOS '!$A$10:$B$101,2,FALSE)</f>
        <v>253.54084800000001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1391</v>
      </c>
      <c r="B99" s="13">
        <f>VLOOKUP(A99,'ÁREA DOS MUNICÍPIOS '!$A$10:$B$101,2,FALSE)</f>
        <v>253.54084800000001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1391</v>
      </c>
      <c r="B100" s="13">
        <f>VLOOKUP(A100,'ÁREA DOS MUNICÍPIOS '!$A$10:$B$101,2,FALSE)</f>
        <v>253.54084800000001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C16" sqref="C16"/>
    </sheetView>
  </sheetViews>
  <sheetFormatPr defaultColWidth="14.42578125" defaultRowHeight="0" customHeight="1" zeroHeight="1" x14ac:dyDescent="0.2"/>
  <cols>
    <col min="1" max="1" width="17.28515625" style="9" bestFit="1" customWidth="1"/>
    <col min="2" max="2" width="11.7109375" style="9" bestFit="1" customWidth="1"/>
    <col min="3" max="3" width="47.140625" style="9" customWidth="1"/>
    <col min="4" max="4" width="9.28515625" style="9" customWidth="1"/>
    <col min="5" max="7" width="5.28515625" style="9" bestFit="1" customWidth="1"/>
    <col min="8" max="8" width="15.5703125" style="9" bestFit="1" customWidth="1"/>
    <col min="9" max="9" width="13" style="9" bestFit="1" customWidth="1"/>
    <col min="10" max="10" width="11.28515625" style="9" bestFit="1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9" style="9" bestFit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28.154090794194584</v>
      </c>
      <c r="I1" s="18" t="s">
        <v>3</v>
      </c>
      <c r="J1" s="17">
        <f>SUM(J4:J9090)</f>
        <v>0.26960248560342776</v>
      </c>
      <c r="K1" s="16"/>
      <c r="L1" s="14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ht="12.75" customHeight="1" x14ac:dyDescent="0.2">
      <c r="A4" s="27" t="s">
        <v>119</v>
      </c>
      <c r="B4" s="13">
        <f>VLOOKUP(A4,'ÁREA DOS MUNICÍPIOS '!$A$10:$B$101,2,FALSE)</f>
        <v>816.97763099999997</v>
      </c>
      <c r="C4" s="44" t="s">
        <v>232</v>
      </c>
      <c r="D4" s="74">
        <f>VLOOKUP($C4,'BASE DIBAPE'!$B$2:$H$800,2,FALSE)</f>
        <v>950.5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4.6537381878451946E-2</v>
      </c>
      <c r="I4" s="76" t="str">
        <f>K4</f>
        <v>MUNICIPAL</v>
      </c>
      <c r="J4" s="77">
        <f>IF(I4="Municipal",IFERROR((D4/(B4*100))*E4*F4*G4,0),0)</f>
        <v>4.6537381878451946E-2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ht="12.75" customHeight="1" x14ac:dyDescent="0.2">
      <c r="A5" s="27" t="s">
        <v>119</v>
      </c>
      <c r="B5" s="13">
        <f>VLOOKUP(A5,'ÁREA DOS MUNICÍPIOS '!$A$10:$B$101,2,FALSE)</f>
        <v>816.97763099999997</v>
      </c>
      <c r="C5" s="37" t="s">
        <v>573</v>
      </c>
      <c r="D5" s="74">
        <f>VLOOKUP($C5,'BASE DIBAPE'!$B$2:$H$800,2,FALSE)</f>
        <v>6779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0.66381254445876015</v>
      </c>
      <c r="I5" s="76" t="str">
        <f t="shared" ref="I5:I18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119</v>
      </c>
      <c r="B6" s="13">
        <f>VLOOKUP(A6,'ÁREA DOS MUNICÍPIOS '!$A$10:$B$101,2,FALSE)</f>
        <v>816.97763099999997</v>
      </c>
      <c r="C6" s="37" t="s">
        <v>615</v>
      </c>
      <c r="D6" s="74">
        <f>VLOOKUP($C6,'BASE DIBAPE'!$B$2:$H$800,2,FALSE)</f>
        <v>18.97</v>
      </c>
      <c r="E6" s="74">
        <f>VLOOKUP($C6,'BASE DIBAPE'!$B$2:$H$800,3,FALSE)</f>
        <v>2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1.85757839923037E-3</v>
      </c>
      <c r="I6" s="76" t="str">
        <f t="shared" si="1"/>
        <v>MUNICIPAL</v>
      </c>
      <c r="J6" s="77">
        <f t="shared" si="2"/>
        <v>1.85757839923037E-3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119</v>
      </c>
      <c r="B7" s="13">
        <f>VLOOKUP(A7,'ÁREA DOS MUNICÍPIOS '!$A$10:$B$101,2,FALSE)</f>
        <v>816.97763099999997</v>
      </c>
      <c r="C7" s="37" t="s">
        <v>636</v>
      </c>
      <c r="D7" s="74">
        <f>VLOOKUP($C7,'BASE DIBAPE'!$B$2:$H$800,2,FALSE)</f>
        <v>190.8</v>
      </c>
      <c r="E7" s="74">
        <f>VLOOKUP($C7,'BASE DIBAPE'!$B$2:$H$800,3,FALSE)</f>
        <v>5</v>
      </c>
      <c r="F7" s="74">
        <f>VLOOKUP($C7,'BASE DIBAPE'!$B$2:$H$800,4,FALSE)</f>
        <v>4</v>
      </c>
      <c r="G7" s="74">
        <f>VLOOKUP($C7,'BASE DIBAPE'!$B$2:$H$800,5,FALSE)</f>
        <v>4</v>
      </c>
      <c r="H7" s="75">
        <f t="shared" si="0"/>
        <v>0.18683498079765665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119</v>
      </c>
      <c r="B8" s="13">
        <f>VLOOKUP(A8,'ÁREA DOS MUNICÍPIOS '!$A$10:$B$101,2,FALSE)</f>
        <v>816.97763099999997</v>
      </c>
      <c r="C8" s="37" t="s">
        <v>719</v>
      </c>
      <c r="D8" s="74">
        <f>VLOOKUP($C8,'BASE DIBAPE'!$B$2:$H$800,2,FALSE)</f>
        <v>10327.43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4.0451261755537589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6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119</v>
      </c>
      <c r="B9" s="13">
        <f>VLOOKUP(A9,'ÁREA DOS MUNICÍPIOS '!$A$10:$B$101,2,FALSE)</f>
        <v>816.97763099999997</v>
      </c>
      <c r="C9" s="37" t="s">
        <v>732</v>
      </c>
      <c r="D9" s="74">
        <f>VLOOKUP($C9,'BASE DIBAPE'!$B$2:$H$800,2,FALSE)</f>
        <v>11922.36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2</v>
      </c>
      <c r="H9" s="75">
        <f t="shared" si="0"/>
        <v>4.6698404647017808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119</v>
      </c>
      <c r="B10" s="13">
        <f>VLOOKUP(A10,'ÁREA DOS MUNICÍPIOS '!$A$10:$B$101,2,FALSE)</f>
        <v>816.97763099999997</v>
      </c>
      <c r="C10" s="37" t="s">
        <v>795</v>
      </c>
      <c r="D10" s="74">
        <f>VLOOKUP($C10,'BASE DIBAPE'!$B$2:$H$800,2,FALSE)</f>
        <v>1129.51</v>
      </c>
      <c r="E10" s="74">
        <f>VLOOKUP($C10,'BASE DIBAPE'!$B$2:$H$800,3,FALSE)</f>
        <v>4</v>
      </c>
      <c r="F10" s="74">
        <f>VLOOKUP($C10,'BASE DIBAPE'!$B$2:$H$800,4,FALSE)</f>
        <v>2</v>
      </c>
      <c r="G10" s="74">
        <f>VLOOKUP($C10,'BASE DIBAPE'!$B$2:$H$800,5,FALSE)</f>
        <v>2</v>
      </c>
      <c r="H10" s="75">
        <f t="shared" si="0"/>
        <v>0.22120752532574542</v>
      </c>
      <c r="I10" s="76" t="str">
        <f t="shared" si="1"/>
        <v>MUNICIPAL</v>
      </c>
      <c r="J10" s="77">
        <f t="shared" si="2"/>
        <v>0.22120752532574542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119</v>
      </c>
      <c r="B11" s="13">
        <f>VLOOKUP(A11,'ÁREA DOS MUNICÍPIOS '!$A$10:$B$101,2,FALSE)</f>
        <v>816.97763099999997</v>
      </c>
      <c r="C11" s="37" t="s">
        <v>946</v>
      </c>
      <c r="D11" s="74">
        <f>VLOOKUP($C11,'BASE DIBAPE'!$B$2:$H$800,2,FALSE)</f>
        <v>19247.39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0"/>
        <v>15.077927635450768</v>
      </c>
      <c r="I11" s="76" t="str">
        <f t="shared" si="1"/>
        <v>FEDERAL</v>
      </c>
      <c r="J11" s="77">
        <f t="shared" si="2"/>
        <v>0</v>
      </c>
      <c r="K11" s="8" t="str">
        <f>VLOOKUP($C11,'BASE DIBAPE'!$B$2:$H$800,6,FALSE)</f>
        <v>FEDERAL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119</v>
      </c>
      <c r="B12" s="13">
        <f>VLOOKUP(A12,'ÁREA DOS MUNICÍPIOS '!$A$10:$B$101,2,FALSE)</f>
        <v>816.97763099999997</v>
      </c>
      <c r="C12" s="37" t="s">
        <v>959</v>
      </c>
      <c r="D12" s="74">
        <f>VLOOKUP($C12,'BASE DIBAPE'!$B$2:$H$800,2,FALSE)</f>
        <v>127.85</v>
      </c>
      <c r="E12" s="74">
        <f>VLOOKUP($C12,'BASE DIBAPE'!$B$2:$H$800,3,FALSE)</f>
        <v>2</v>
      </c>
      <c r="F12" s="74">
        <f>VLOOKUP($C12,'BASE DIBAPE'!$B$2:$H$800,4,FALSE)</f>
        <v>4</v>
      </c>
      <c r="G12" s="74">
        <f>VLOOKUP($C12,'BASE DIBAPE'!$B$2:$H$800,5,FALSE)</f>
        <v>2</v>
      </c>
      <c r="H12" s="75">
        <f t="shared" si="0"/>
        <v>2.5038629240021384E-2</v>
      </c>
      <c r="I12" s="76" t="str">
        <f t="shared" si="1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119</v>
      </c>
      <c r="B13" s="13">
        <f>VLOOKUP(A13,'ÁREA DOS MUNICÍPIOS '!$A$10:$B$101,2,FALSE)</f>
        <v>816.97763099999997</v>
      </c>
      <c r="C13" s="37" t="s">
        <v>966</v>
      </c>
      <c r="D13" s="74">
        <f>VLOOKUP($C13,'BASE DIBAPE'!$B$2:$H$800,2,FALSE)</f>
        <v>3274</v>
      </c>
      <c r="E13" s="74">
        <f>VLOOKUP($C13,'BASE DIBAPE'!$B$2:$H$800,3,FALSE)</f>
        <v>5</v>
      </c>
      <c r="F13" s="74">
        <f>VLOOKUP($C13,'BASE DIBAPE'!$B$2:$H$800,4,FALSE)</f>
        <v>4</v>
      </c>
      <c r="G13" s="74">
        <f>VLOOKUP($C13,'BASE DIBAPE'!$B$2:$H$800,5,FALSE)</f>
        <v>4</v>
      </c>
      <c r="H13" s="75">
        <f t="shared" si="0"/>
        <v>3.2059629304587411</v>
      </c>
      <c r="I13" s="76" t="str">
        <f t="shared" si="1"/>
        <v>ESTADUAL</v>
      </c>
      <c r="J13" s="77">
        <f t="shared" si="2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119</v>
      </c>
      <c r="B14" s="13">
        <f>VLOOKUP(A14,'ÁREA DOS MUNICÍPIOS '!$A$10:$B$101,2,FALSE)</f>
        <v>816.97763099999997</v>
      </c>
      <c r="C14" s="37" t="s">
        <v>1166</v>
      </c>
      <c r="D14" s="74">
        <f>VLOOKUP($C14,'BASE DIBAPE'!$B$2:$H$800,2,FALSE)</f>
        <v>0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0</v>
      </c>
      <c r="I14" s="76" t="str">
        <f t="shared" si="1"/>
        <v>FEDERAL</v>
      </c>
      <c r="J14" s="77">
        <f t="shared" si="2"/>
        <v>0</v>
      </c>
      <c r="K14" s="8" t="str">
        <f>VLOOKUP($C14,'BASE DIBAPE'!$B$2:$H$800,6,FALSE)</f>
        <v>FEDERAL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119</v>
      </c>
      <c r="B15" s="13">
        <f>VLOOKUP(A15,'ÁREA DOS MUNICÍPIOS '!$A$10:$B$101,2,FALSE)</f>
        <v>816.97763099999997</v>
      </c>
      <c r="C15" s="37" t="s">
        <v>1398</v>
      </c>
      <c r="D15" s="74">
        <f>VLOOKUP($C15,'BASE DIBAPE'!$B$2:$H$800,2,FALSE)</f>
        <v>50.78</v>
      </c>
      <c r="E15" s="74">
        <f>VLOOKUP($C15,'BASE DIBAPE'!$B$2:$H$800,3,FALSE)</f>
        <v>4</v>
      </c>
      <c r="F15" s="74">
        <f>VLOOKUP($C15,'BASE DIBAPE'!$B$2:$H$800,4,FALSE)</f>
        <v>4</v>
      </c>
      <c r="G15" s="74">
        <f>VLOOKUP($C15,'BASE DIBAPE'!$B$2:$H$800,5,FALSE)</f>
        <v>1</v>
      </c>
      <c r="H15" s="75">
        <f t="shared" si="0"/>
        <v>9.9449479296698159E-3</v>
      </c>
      <c r="I15" s="76" t="str">
        <f t="shared" si="1"/>
        <v>ESTADUAL</v>
      </c>
      <c r="J15" s="77">
        <f t="shared" si="2"/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119</v>
      </c>
      <c r="B16" s="13">
        <f>VLOOKUP(A16,'ÁREA DOS MUNICÍPIOS '!$A$10:$B$101,2,FALSE)</f>
        <v>816.97763099999997</v>
      </c>
      <c r="C16" s="37" t="s">
        <v>1191</v>
      </c>
      <c r="D16" s="74">
        <f>VLOOKUP($C16,'BASE DIBAPE'!$B$2:$H$800,2,FALSE)</f>
        <v>0</v>
      </c>
      <c r="E16" s="74">
        <f>VLOOKUP($C16,'BASE DIBAPE'!$B$2:$H$800,3,FALSE)</f>
        <v>4</v>
      </c>
      <c r="F16" s="74">
        <f>VLOOKUP($C16,'BASE DIBAPE'!$B$2:$H$800,4,FALSE)</f>
        <v>0</v>
      </c>
      <c r="G16" s="74">
        <f>VLOOKUP($C16,'BASE DIBAPE'!$B$2:$H$800,5,FALSE)</f>
        <v>0</v>
      </c>
      <c r="H16" s="75">
        <f t="shared" si="0"/>
        <v>0</v>
      </c>
      <c r="I16" s="76" t="str">
        <f t="shared" si="1"/>
        <v>FEDERAL</v>
      </c>
      <c r="J16" s="77">
        <f t="shared" si="2"/>
        <v>0</v>
      </c>
      <c r="K16" s="8" t="str">
        <f>VLOOKUP($C16,'BASE DIBAPE'!$B$2:$H$800,6,FALSE)</f>
        <v>FEDERAL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119</v>
      </c>
      <c r="B17" s="13">
        <f>VLOOKUP(A17,'ÁREA DOS MUNICÍPIOS '!$A$10:$B$101,2,FALSE)</f>
        <v>816.97763099999997</v>
      </c>
      <c r="C17" s="37" t="s">
        <v>1496</v>
      </c>
      <c r="D17" s="74">
        <f>VLOOKUP($C17,'BASE DIBAPE'!$B$2:$H$800,2,FALSE)</f>
        <v>0</v>
      </c>
      <c r="E17" s="74">
        <f>VLOOKUP($C17,'BASE DIBAPE'!$B$2:$H$800,3,FALSE)</f>
        <v>1</v>
      </c>
      <c r="F17" s="74">
        <f>VLOOKUP($C17,'BASE DIBAPE'!$B$2:$H$800,4,FALSE)</f>
        <v>0</v>
      </c>
      <c r="G17" s="74">
        <f>VLOOKUP($C17,'BASE DIBAPE'!$B$2:$H$800,5,FALSE)</f>
        <v>1</v>
      </c>
      <c r="H17" s="75">
        <f t="shared" si="0"/>
        <v>0</v>
      </c>
      <c r="I17" s="76" t="str">
        <f t="shared" si="1"/>
        <v>MUNICIPAL</v>
      </c>
      <c r="J17" s="77">
        <f t="shared" si="2"/>
        <v>0</v>
      </c>
      <c r="K17" s="8" t="str">
        <f>VLOOKUP($C17,'BASE DIBAPE'!$B$2:$H$800,6,FALSE)</f>
        <v>MUNICIPAL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119</v>
      </c>
      <c r="B18" s="13">
        <f>VLOOKUP(A18,'ÁREA DOS MUNICÍPIOS '!$A$10:$B$101,2,FALSE)</f>
        <v>816.97763099999997</v>
      </c>
      <c r="C18" s="37" t="s">
        <v>1497</v>
      </c>
      <c r="D18" s="74">
        <f>VLOOKUP($C18,'BASE DIBAPE'!$B$2:$H$800,2,FALSE)</f>
        <v>0</v>
      </c>
      <c r="E18" s="74">
        <f>VLOOKUP($C18,'BASE DIBAPE'!$B$2:$H$800,3,FALSE)</f>
        <v>4</v>
      </c>
      <c r="F18" s="74">
        <f>VLOOKUP($C18,'BASE DIBAPE'!$B$2:$H$800,4,FALSE)</f>
        <v>0</v>
      </c>
      <c r="G18" s="74">
        <f>VLOOKUP($C18,'BASE DIBAPE'!$B$2:$H$800,5,FALSE)</f>
        <v>0</v>
      </c>
      <c r="H18" s="75">
        <f t="shared" si="0"/>
        <v>0</v>
      </c>
      <c r="I18" s="76" t="str">
        <f t="shared" si="1"/>
        <v>MUNICIPAL</v>
      </c>
      <c r="J18" s="77">
        <f t="shared" si="2"/>
        <v>0</v>
      </c>
      <c r="K18" s="8" t="str">
        <f>VLOOKUP($C18,'BASE DIBAPE'!$B$2:$H$800,6,FALSE)</f>
        <v>MUNICIPAL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119</v>
      </c>
      <c r="B19" s="13">
        <f>VLOOKUP(A19,'ÁREA DOS MUNICÍPIOS '!$A$10:$B$101,2,FALSE)</f>
        <v>816.97763099999997</v>
      </c>
      <c r="C19" s="37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119</v>
      </c>
      <c r="B20" s="13">
        <f>VLOOKUP(A20,'ÁREA DOS MUNICÍPIOS '!$A$10:$B$101,2,FALSE)</f>
        <v>816.97763099999997</v>
      </c>
      <c r="C20" s="37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119</v>
      </c>
      <c r="B21" s="13">
        <f>VLOOKUP(A21,'ÁREA DOS MUNICÍPIOS '!$A$10:$B$101,2,FALSE)</f>
        <v>816.97763099999997</v>
      </c>
      <c r="C21" s="37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119</v>
      </c>
      <c r="B22" s="13">
        <f>VLOOKUP(A22,'ÁREA DOS MUNICÍPIOS '!$A$10:$B$101,2,FALSE)</f>
        <v>816.97763099999997</v>
      </c>
      <c r="C22" s="37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119</v>
      </c>
      <c r="B23" s="13">
        <f>VLOOKUP(A23,'ÁREA DOS MUNICÍPIOS '!$A$10:$B$101,2,FALSE)</f>
        <v>816.97763099999997</v>
      </c>
      <c r="C23" s="37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119</v>
      </c>
      <c r="B24" s="13">
        <f>VLOOKUP(A24,'ÁREA DOS MUNICÍPIOS '!$A$10:$B$101,2,FALSE)</f>
        <v>816.97763099999997</v>
      </c>
      <c r="C24" s="37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119</v>
      </c>
      <c r="B25" s="13">
        <f>VLOOKUP(A25,'ÁREA DOS MUNICÍPIOS '!$A$10:$B$101,2,FALSE)</f>
        <v>816.97763099999997</v>
      </c>
      <c r="C25" s="37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119</v>
      </c>
      <c r="B26" s="13">
        <f>VLOOKUP(A26,'ÁREA DOS MUNICÍPIOS '!$A$10:$B$101,2,FALSE)</f>
        <v>816.97763099999997</v>
      </c>
      <c r="C26" s="37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119</v>
      </c>
      <c r="B27" s="13">
        <f>VLOOKUP(A27,'ÁREA DOS MUNICÍPIOS '!$A$10:$B$101,2,FALSE)</f>
        <v>816.97763099999997</v>
      </c>
      <c r="C27" s="37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119</v>
      </c>
      <c r="B28" s="13">
        <f>VLOOKUP(A28,'ÁREA DOS MUNICÍPIOS '!$A$10:$B$101,2,FALSE)</f>
        <v>816.97763099999997</v>
      </c>
      <c r="C28" s="37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119</v>
      </c>
      <c r="B29" s="13">
        <f>VLOOKUP(A29,'ÁREA DOS MUNICÍPIOS '!$A$10:$B$101,2,FALSE)</f>
        <v>816.97763099999997</v>
      </c>
      <c r="C29" s="37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119</v>
      </c>
      <c r="B30" s="13">
        <f>VLOOKUP(A30,'ÁREA DOS MUNICÍPIOS '!$A$10:$B$101,2,FALSE)</f>
        <v>816.97763099999997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119</v>
      </c>
      <c r="B31" s="13">
        <f>VLOOKUP(A31,'ÁREA DOS MUNICÍPIOS '!$A$10:$B$101,2,FALSE)</f>
        <v>816.97763099999997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119</v>
      </c>
      <c r="B32" s="13">
        <f>VLOOKUP(A32,'ÁREA DOS MUNICÍPIOS '!$A$10:$B$101,2,FALSE)</f>
        <v>816.97763099999997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119</v>
      </c>
      <c r="B33" s="13">
        <f>VLOOKUP(A33,'ÁREA DOS MUNICÍPIOS '!$A$10:$B$101,2,FALSE)</f>
        <v>816.97763099999997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119</v>
      </c>
      <c r="B34" s="13">
        <f>VLOOKUP(A34,'ÁREA DOS MUNICÍPIOS '!$A$10:$B$101,2,FALSE)</f>
        <v>816.97763099999997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119</v>
      </c>
      <c r="B35" s="13">
        <f>VLOOKUP(A35,'ÁREA DOS MUNICÍPIOS '!$A$10:$B$101,2,FALSE)</f>
        <v>816.97763099999997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119</v>
      </c>
      <c r="B36" s="13">
        <f>VLOOKUP(A36,'ÁREA DOS MUNICÍPIOS '!$A$10:$B$101,2,FALSE)</f>
        <v>816.97763099999997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119</v>
      </c>
      <c r="B37" s="13">
        <f>VLOOKUP(A37,'ÁREA DOS MUNICÍPIOS '!$A$10:$B$101,2,FALSE)</f>
        <v>816.97763099999997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119</v>
      </c>
      <c r="B38" s="13">
        <f>VLOOKUP(A38,'ÁREA DOS MUNICÍPIOS '!$A$10:$B$101,2,FALSE)</f>
        <v>816.97763099999997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119</v>
      </c>
      <c r="B39" s="13">
        <f>VLOOKUP(A39,'ÁREA DOS MUNICÍPIOS '!$A$10:$B$101,2,FALSE)</f>
        <v>816.97763099999997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119</v>
      </c>
      <c r="B40" s="13">
        <f>VLOOKUP(A40,'ÁREA DOS MUNICÍPIOS '!$A$10:$B$101,2,FALSE)</f>
        <v>816.97763099999997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119</v>
      </c>
      <c r="B41" s="13">
        <f>VLOOKUP(A41,'ÁREA DOS MUNICÍPIOS '!$A$10:$B$101,2,FALSE)</f>
        <v>816.97763099999997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119</v>
      </c>
      <c r="B42" s="13">
        <f>VLOOKUP(A42,'ÁREA DOS MUNICÍPIOS '!$A$10:$B$101,2,FALSE)</f>
        <v>816.97763099999997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119</v>
      </c>
      <c r="B43" s="13">
        <f>VLOOKUP(A43,'ÁREA DOS MUNICÍPIOS '!$A$10:$B$101,2,FALSE)</f>
        <v>816.97763099999997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119</v>
      </c>
      <c r="B44" s="13">
        <f>VLOOKUP(A44,'ÁREA DOS MUNICÍPIOS '!$A$10:$B$101,2,FALSE)</f>
        <v>816.97763099999997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119</v>
      </c>
      <c r="B45" s="13">
        <f>VLOOKUP(A45,'ÁREA DOS MUNICÍPIOS '!$A$10:$B$101,2,FALSE)</f>
        <v>816.97763099999997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119</v>
      </c>
      <c r="B46" s="13">
        <f>VLOOKUP(A46,'ÁREA DOS MUNICÍPIOS '!$A$10:$B$101,2,FALSE)</f>
        <v>816.97763099999997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119</v>
      </c>
      <c r="B47" s="13">
        <f>VLOOKUP(A47,'ÁREA DOS MUNICÍPIOS '!$A$10:$B$101,2,FALSE)</f>
        <v>816.97763099999997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119</v>
      </c>
      <c r="B48" s="13">
        <f>VLOOKUP(A48,'ÁREA DOS MUNICÍPIOS '!$A$10:$B$101,2,FALSE)</f>
        <v>816.97763099999997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119</v>
      </c>
      <c r="B49" s="13">
        <f>VLOOKUP(A49,'ÁREA DOS MUNICÍPIOS '!$A$10:$B$101,2,FALSE)</f>
        <v>816.97763099999997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119</v>
      </c>
      <c r="B50" s="13">
        <f>VLOOKUP(A50,'ÁREA DOS MUNICÍPIOS '!$A$10:$B$101,2,FALSE)</f>
        <v>816.97763099999997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119</v>
      </c>
      <c r="B51" s="13">
        <f>VLOOKUP(A51,'ÁREA DOS MUNICÍPIOS '!$A$10:$B$101,2,FALSE)</f>
        <v>816.97763099999997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119</v>
      </c>
      <c r="B52" s="13">
        <f>VLOOKUP(A52,'ÁREA DOS MUNICÍPIOS '!$A$10:$B$101,2,FALSE)</f>
        <v>816.97763099999997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119</v>
      </c>
      <c r="B53" s="13">
        <f>VLOOKUP(A53,'ÁREA DOS MUNICÍPIOS '!$A$10:$B$101,2,FALSE)</f>
        <v>816.97763099999997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119</v>
      </c>
      <c r="B54" s="13">
        <f>VLOOKUP(A54,'ÁREA DOS MUNICÍPIOS '!$A$10:$B$101,2,FALSE)</f>
        <v>816.97763099999997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119</v>
      </c>
      <c r="B55" s="13">
        <f>VLOOKUP(A55,'ÁREA DOS MUNICÍPIOS '!$A$10:$B$101,2,FALSE)</f>
        <v>816.97763099999997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119</v>
      </c>
      <c r="B56" s="13">
        <f>VLOOKUP(A56,'ÁREA DOS MUNICÍPIOS '!$A$10:$B$101,2,FALSE)</f>
        <v>816.97763099999997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119</v>
      </c>
      <c r="B57" s="13">
        <f>VLOOKUP(A57,'ÁREA DOS MUNICÍPIOS '!$A$10:$B$101,2,FALSE)</f>
        <v>816.97763099999997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119</v>
      </c>
      <c r="B58" s="13">
        <f>VLOOKUP(A58,'ÁREA DOS MUNICÍPIOS '!$A$10:$B$101,2,FALSE)</f>
        <v>816.97763099999997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119</v>
      </c>
      <c r="B59" s="13">
        <f>VLOOKUP(A59,'ÁREA DOS MUNICÍPIOS '!$A$10:$B$101,2,FALSE)</f>
        <v>816.97763099999997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119</v>
      </c>
      <c r="B60" s="13">
        <f>VLOOKUP(A60,'ÁREA DOS MUNICÍPIOS '!$A$10:$B$101,2,FALSE)</f>
        <v>816.97763099999997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119</v>
      </c>
      <c r="B61" s="13">
        <f>VLOOKUP(A61,'ÁREA DOS MUNICÍPIOS '!$A$10:$B$101,2,FALSE)</f>
        <v>816.97763099999997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119</v>
      </c>
      <c r="B62" s="13">
        <f>VLOOKUP(A62,'ÁREA DOS MUNICÍPIOS '!$A$10:$B$101,2,FALSE)</f>
        <v>816.97763099999997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119</v>
      </c>
      <c r="B63" s="13">
        <f>VLOOKUP(A63,'ÁREA DOS MUNICÍPIOS '!$A$10:$B$101,2,FALSE)</f>
        <v>816.97763099999997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119</v>
      </c>
      <c r="B64" s="13">
        <f>VLOOKUP(A64,'ÁREA DOS MUNICÍPIOS '!$A$10:$B$101,2,FALSE)</f>
        <v>816.97763099999997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119</v>
      </c>
      <c r="B65" s="13">
        <f>VLOOKUP(A65,'ÁREA DOS MUNICÍPIOS '!$A$10:$B$101,2,FALSE)</f>
        <v>816.97763099999997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119</v>
      </c>
      <c r="B66" s="13">
        <f>VLOOKUP(A66,'ÁREA DOS MUNICÍPIOS '!$A$10:$B$101,2,FALSE)</f>
        <v>816.97763099999997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119</v>
      </c>
      <c r="B67" s="13">
        <f>VLOOKUP(A67,'ÁREA DOS MUNICÍPIOS '!$A$10:$B$101,2,FALSE)</f>
        <v>816.97763099999997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119</v>
      </c>
      <c r="B68" s="13">
        <f>VLOOKUP(A68,'ÁREA DOS MUNICÍPIOS '!$A$10:$B$101,2,FALSE)</f>
        <v>816.97763099999997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119</v>
      </c>
      <c r="B69" s="13">
        <f>VLOOKUP(A69,'ÁREA DOS MUNICÍPIOS '!$A$10:$B$101,2,FALSE)</f>
        <v>816.97763099999997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119</v>
      </c>
      <c r="B70" s="13">
        <f>VLOOKUP(A70,'ÁREA DOS MUNICÍPIOS '!$A$10:$B$101,2,FALSE)</f>
        <v>816.97763099999997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119</v>
      </c>
      <c r="B71" s="13">
        <f>VLOOKUP(A71,'ÁREA DOS MUNICÍPIOS '!$A$10:$B$101,2,FALSE)</f>
        <v>816.97763099999997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119</v>
      </c>
      <c r="B72" s="13">
        <f>VLOOKUP(A72,'ÁREA DOS MUNICÍPIOS '!$A$10:$B$101,2,FALSE)</f>
        <v>816.97763099999997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119</v>
      </c>
      <c r="B73" s="13">
        <f>VLOOKUP(A73,'ÁREA DOS MUNICÍPIOS '!$A$10:$B$101,2,FALSE)</f>
        <v>816.97763099999997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119</v>
      </c>
      <c r="B74" s="13">
        <f>VLOOKUP(A74,'ÁREA DOS MUNICÍPIOS '!$A$10:$B$101,2,FALSE)</f>
        <v>816.97763099999997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119</v>
      </c>
      <c r="B75" s="13">
        <f>VLOOKUP(A75,'ÁREA DOS MUNICÍPIOS '!$A$10:$B$101,2,FALSE)</f>
        <v>816.97763099999997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119</v>
      </c>
      <c r="B76" s="13">
        <f>VLOOKUP(A76,'ÁREA DOS MUNICÍPIOS '!$A$10:$B$101,2,FALSE)</f>
        <v>816.97763099999997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119</v>
      </c>
      <c r="B77" s="13">
        <f>VLOOKUP(A77,'ÁREA DOS MUNICÍPIOS '!$A$10:$B$101,2,FALSE)</f>
        <v>816.97763099999997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119</v>
      </c>
      <c r="B78" s="13">
        <f>VLOOKUP(A78,'ÁREA DOS MUNICÍPIOS '!$A$10:$B$101,2,FALSE)</f>
        <v>816.97763099999997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119</v>
      </c>
      <c r="B79" s="13">
        <f>VLOOKUP(A79,'ÁREA DOS MUNICÍPIOS '!$A$10:$B$101,2,FALSE)</f>
        <v>816.97763099999997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119</v>
      </c>
      <c r="B80" s="13">
        <f>VLOOKUP(A80,'ÁREA DOS MUNICÍPIOS '!$A$10:$B$101,2,FALSE)</f>
        <v>816.97763099999997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119</v>
      </c>
      <c r="B81" s="13">
        <f>VLOOKUP(A81,'ÁREA DOS MUNICÍPIOS '!$A$10:$B$101,2,FALSE)</f>
        <v>816.97763099999997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119</v>
      </c>
      <c r="B82" s="13">
        <f>VLOOKUP(A82,'ÁREA DOS MUNICÍPIOS '!$A$10:$B$101,2,FALSE)</f>
        <v>816.97763099999997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119</v>
      </c>
      <c r="B83" s="13">
        <f>VLOOKUP(A83,'ÁREA DOS MUNICÍPIOS '!$A$10:$B$101,2,FALSE)</f>
        <v>816.97763099999997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119</v>
      </c>
      <c r="B84" s="13">
        <f>VLOOKUP(A84,'ÁREA DOS MUNICÍPIOS '!$A$10:$B$101,2,FALSE)</f>
        <v>816.97763099999997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119</v>
      </c>
      <c r="B85" s="13">
        <f>VLOOKUP(A85,'ÁREA DOS MUNICÍPIOS '!$A$10:$B$101,2,FALSE)</f>
        <v>816.97763099999997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119</v>
      </c>
      <c r="B86" s="13">
        <f>VLOOKUP(A86,'ÁREA DOS MUNICÍPIOS '!$A$10:$B$101,2,FALSE)</f>
        <v>816.97763099999997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119</v>
      </c>
      <c r="B87" s="13">
        <f>VLOOKUP(A87,'ÁREA DOS MUNICÍPIOS '!$A$10:$B$101,2,FALSE)</f>
        <v>816.97763099999997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119</v>
      </c>
      <c r="B88" s="13">
        <f>VLOOKUP(A88,'ÁREA DOS MUNICÍPIOS '!$A$10:$B$101,2,FALSE)</f>
        <v>816.97763099999997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119</v>
      </c>
      <c r="B89" s="13">
        <f>VLOOKUP(A89,'ÁREA DOS MUNICÍPIOS '!$A$10:$B$101,2,FALSE)</f>
        <v>816.97763099999997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119</v>
      </c>
      <c r="B90" s="13">
        <f>VLOOKUP(A90,'ÁREA DOS MUNICÍPIOS '!$A$10:$B$101,2,FALSE)</f>
        <v>816.97763099999997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119</v>
      </c>
      <c r="B91" s="13">
        <f>VLOOKUP(A91,'ÁREA DOS MUNICÍPIOS '!$A$10:$B$101,2,FALSE)</f>
        <v>816.97763099999997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119</v>
      </c>
      <c r="B92" s="13">
        <f>VLOOKUP(A92,'ÁREA DOS MUNICÍPIOS '!$A$10:$B$101,2,FALSE)</f>
        <v>816.97763099999997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119</v>
      </c>
      <c r="B93" s="13">
        <f>VLOOKUP(A93,'ÁREA DOS MUNICÍPIOS '!$A$10:$B$101,2,FALSE)</f>
        <v>816.97763099999997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119</v>
      </c>
      <c r="B94" s="13">
        <f>VLOOKUP(A94,'ÁREA DOS MUNICÍPIOS '!$A$10:$B$101,2,FALSE)</f>
        <v>816.97763099999997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119</v>
      </c>
      <c r="B95" s="13">
        <f>VLOOKUP(A95,'ÁREA DOS MUNICÍPIOS '!$A$10:$B$101,2,FALSE)</f>
        <v>816.97763099999997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119</v>
      </c>
      <c r="B96" s="13">
        <f>VLOOKUP(A96,'ÁREA DOS MUNICÍPIOS '!$A$10:$B$101,2,FALSE)</f>
        <v>816.97763099999997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119</v>
      </c>
      <c r="B97" s="13">
        <f>VLOOKUP(A97,'ÁREA DOS MUNICÍPIOS '!$A$10:$B$101,2,FALSE)</f>
        <v>816.97763099999997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119</v>
      </c>
      <c r="B98" s="13">
        <f>VLOOKUP(A98,'ÁREA DOS MUNICÍPIOS '!$A$10:$B$101,2,FALSE)</f>
        <v>816.97763099999997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119</v>
      </c>
      <c r="B99" s="13">
        <f>VLOOKUP(A99,'ÁREA DOS MUNICÍPIOS '!$A$10:$B$101,2,FALSE)</f>
        <v>816.97763099999997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119</v>
      </c>
      <c r="B100" s="13">
        <f>VLOOKUP(A100,'ÁREA DOS MUNICÍPIOS '!$A$10:$B$101,2,FALSE)</f>
        <v>816.97763099999997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dataValidations count="1">
    <dataValidation operator="equal" allowBlank="1" showInputMessage="1" showErrorMessage="1" sqref="C16"/>
  </dataValidations>
  <pageMargins left="0.7" right="0.7" top="0.75" bottom="0.75" header="0" footer="0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1.7935653795976616</v>
      </c>
      <c r="I1" s="18" t="s">
        <v>3</v>
      </c>
      <c r="J1" s="17">
        <f>SUM(J4:J9090)</f>
        <v>1.0802511206711685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152</v>
      </c>
      <c r="B4" s="13">
        <f>VLOOKUP(A4,'ÁREA DOS MUNICÍPIOS '!$A$10:$B$101,2,FALSE)</f>
        <v>1210.1482470000001</v>
      </c>
      <c r="C4" s="37" t="s">
        <v>410</v>
      </c>
      <c r="D4" s="74">
        <f>VLOOKUP($C4,'BASE DIBAPE'!$B$2:$H$800,2,FALSE)</f>
        <v>15459.04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2</v>
      </c>
      <c r="H4" s="75">
        <f t="shared" ref="H4:H15" si="0">IFERROR((D4/(B4*100))*E4*F4*G4,0)</f>
        <v>1.0219600805652367</v>
      </c>
      <c r="I4" s="76" t="str">
        <f>K4</f>
        <v>MUNICIPAL</v>
      </c>
      <c r="J4" s="77">
        <f t="shared" ref="J4:J15" si="1">IF(I4="Municipal",IFERROR((D4/(B4*100))*E4*F4*G4,0),0)</f>
        <v>1.0219600805652367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152</v>
      </c>
      <c r="B5" s="13">
        <f>VLOOKUP(A5,'ÁREA DOS MUNICÍPIOS '!$A$10:$B$101,2,FALSE)</f>
        <v>1210.1482470000001</v>
      </c>
      <c r="C5" s="38" t="s">
        <v>764</v>
      </c>
      <c r="D5" s="74">
        <f>VLOOKUP($C5,'BASE DIBAPE'!$B$2:$H$800,2,FALSE)</f>
        <v>234.77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si="0"/>
        <v>3.1040163957697323E-2</v>
      </c>
      <c r="I5" s="76" t="str">
        <f t="shared" ref="I5:I15" si="2">K5</f>
        <v>MUNICIPAL</v>
      </c>
      <c r="J5" s="77">
        <f t="shared" si="1"/>
        <v>3.1040163957697323E-2</v>
      </c>
      <c r="K5" s="8" t="str">
        <f>VLOOKUP($C5,'BASE DIBAPE'!$B$2:$H$800,6,FALSE)</f>
        <v>MUNICIPAL</v>
      </c>
      <c r="L5" s="30">
        <f>COUNTIF($I$4:$I$9090,"Federal")</f>
        <v>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152</v>
      </c>
      <c r="B6" s="13">
        <f>VLOOKUP(A6,'ÁREA DOS MUNICÍPIOS '!$A$10:$B$101,2,FALSE)</f>
        <v>1210.1482470000001</v>
      </c>
      <c r="C6" s="39" t="s">
        <v>813</v>
      </c>
      <c r="D6" s="74">
        <f>VLOOKUP($C6,'BASE DIBAPE'!$B$2:$H$800,2,FALSE)</f>
        <v>31.1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4.1118929125713967E-3</v>
      </c>
      <c r="I6" s="76" t="str">
        <f t="shared" si="2"/>
        <v>MUNICIPAL</v>
      </c>
      <c r="J6" s="77">
        <f t="shared" si="1"/>
        <v>4.1118929125713967E-3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152</v>
      </c>
      <c r="B7" s="13">
        <f>VLOOKUP(A7,'ÁREA DOS MUNICÍPIOS '!$A$10:$B$101,2,FALSE)</f>
        <v>1210.1482470000001</v>
      </c>
      <c r="C7" s="38" t="s">
        <v>845</v>
      </c>
      <c r="D7" s="74">
        <f>VLOOKUP($C7,'BASE DIBAPE'!$B$2:$H$800,2,FALSE)</f>
        <v>175.01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2.3138983235663022E-2</v>
      </c>
      <c r="I7" s="76" t="str">
        <f t="shared" si="2"/>
        <v>MUNICIPAL</v>
      </c>
      <c r="J7" s="77">
        <f t="shared" si="1"/>
        <v>2.3138983235663022E-2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152</v>
      </c>
      <c r="B8" s="13">
        <f>VLOOKUP(A8,'ÁREA DOS MUNICÍPIOS '!$A$10:$B$101,2,FALSE)</f>
        <v>1210.1482470000001</v>
      </c>
      <c r="C8" s="38" t="s">
        <v>1219</v>
      </c>
      <c r="D8" s="74">
        <f>VLOOKUP($C8,'BASE DIBAPE'!$B$2:$H$800,2,FALSE)</f>
        <v>9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ref="H8:H14" si="3">IFERROR((D8/(B8*100))*E8*F8*G8,0)</f>
        <v>1.1899368557280567E-3</v>
      </c>
      <c r="I8" s="76" t="str">
        <f t="shared" si="2"/>
        <v>ESTADUAL</v>
      </c>
      <c r="J8" s="77">
        <f t="shared" ref="J8:J14" si="4">IF(I8="Municipal",IFERROR((D8/(B8*100))*E8*F8*G8,0),0)</f>
        <v>0</v>
      </c>
      <c r="K8" s="8" t="str">
        <f>VLOOKUP($C8,'BASE DIBAPE'!$B$2:$H$800,6,FALSE)</f>
        <v>ESTADUAL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152</v>
      </c>
      <c r="B9" s="13">
        <f>VLOOKUP(A9,'ÁREA DOS MUNICÍPIOS '!$A$10:$B$101,2,FALSE)</f>
        <v>1210.1482470000001</v>
      </c>
      <c r="C9" s="39" t="s">
        <v>1345</v>
      </c>
      <c r="D9" s="74">
        <f>VLOOKUP($C9,'BASE DIBAPE'!$B$2:$H$800,2,FALSE)</f>
        <v>0</v>
      </c>
      <c r="E9" s="74">
        <f>VLOOKUP($C9,'BASE DIBAPE'!$B$2:$H$800,3,FALSE)</f>
        <v>4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3"/>
        <v>0</v>
      </c>
      <c r="I9" s="76" t="str">
        <f t="shared" si="2"/>
        <v>FEDERAL</v>
      </c>
      <c r="J9" s="77">
        <f t="shared" si="4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152</v>
      </c>
      <c r="B10" s="13">
        <f>VLOOKUP(A10,'ÁREA DOS MUNICÍPIOS '!$A$10:$B$101,2,FALSE)</f>
        <v>1210.1482470000001</v>
      </c>
      <c r="C10" s="38" t="s">
        <v>943</v>
      </c>
      <c r="D10" s="74">
        <f>VLOOKUP($C10,'BASE DIBAPE'!$B$2:$H$800,2,FALSE)</f>
        <v>206.58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3"/>
        <v>0.10925206918057866</v>
      </c>
      <c r="I10" s="76" t="str">
        <f t="shared" si="2"/>
        <v>FEDERAL</v>
      </c>
      <c r="J10" s="77">
        <f t="shared" si="4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152</v>
      </c>
      <c r="B11" s="13">
        <f>VLOOKUP(A11,'ÁREA DOS MUNICÍPIOS '!$A$10:$B$101,2,FALSE)</f>
        <v>1210.1482470000001</v>
      </c>
      <c r="C11" s="38" t="s">
        <v>998</v>
      </c>
      <c r="D11" s="74">
        <f>VLOOKUP($C11,'BASE DIBAPE'!$B$2:$H$800,2,FALSE)</f>
        <v>879.73</v>
      </c>
      <c r="E11" s="74">
        <f>VLOOKUP($C11,'BASE DIBAPE'!$B$2:$H$800,3,FALSE)</f>
        <v>5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3"/>
        <v>0.58156841671646853</v>
      </c>
      <c r="I11" s="76" t="str">
        <f t="shared" si="2"/>
        <v>FEDERAL</v>
      </c>
      <c r="J11" s="77">
        <f t="shared" si="4"/>
        <v>0</v>
      </c>
      <c r="K11" s="8" t="str">
        <f>VLOOKUP($C11,'BASE DIBAPE'!$B$2:$H$800,6,FALSE)</f>
        <v>FEDERAL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152</v>
      </c>
      <c r="B12" s="13">
        <f>VLOOKUP(A12,'ÁREA DOS MUNICÍPIOS '!$A$10:$B$101,2,FALSE)</f>
        <v>1210.1482470000001</v>
      </c>
      <c r="C12" s="38" t="s">
        <v>1258</v>
      </c>
      <c r="D12" s="74">
        <f>VLOOKUP($C12,'BASE DIBAPE'!$B$2:$H$800,2,FALSE)</f>
        <v>31.77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3"/>
        <v>4.2004771007200402E-3</v>
      </c>
      <c r="I12" s="76" t="str">
        <f t="shared" si="2"/>
        <v>ESTADUAL</v>
      </c>
      <c r="J12" s="77">
        <f t="shared" si="4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152</v>
      </c>
      <c r="B13" s="13">
        <f>VLOOKUP(A13,'ÁREA DOS MUNICÍPIOS '!$A$10:$B$101,2,FALSE)</f>
        <v>1210.1482470000001</v>
      </c>
      <c r="C13" s="38" t="s">
        <v>1267</v>
      </c>
      <c r="D13" s="74">
        <f>VLOOKUP($C13,'BASE DIBAPE'!$B$2:$H$800,2,FALSE)</f>
        <v>229.86</v>
      </c>
      <c r="E13" s="74">
        <f>VLOOKUP($C13,'BASE DIBAPE'!$B$2:$H$800,3,FALSE)</f>
        <v>4</v>
      </c>
      <c r="F13" s="74">
        <f>VLOOKUP($C13,'BASE DIBAPE'!$B$2:$H$800,4,FALSE)</f>
        <v>2</v>
      </c>
      <c r="G13" s="74">
        <f>VLOOKUP($C13,'BASE DIBAPE'!$B$2:$H$800,5,FALSE)</f>
        <v>1</v>
      </c>
      <c r="H13" s="75">
        <f t="shared" si="3"/>
        <v>1.5195493647647286E-2</v>
      </c>
      <c r="I13" s="76" t="str">
        <f t="shared" si="2"/>
        <v>ESTADUAL</v>
      </c>
      <c r="J13" s="77">
        <f t="shared" si="4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152</v>
      </c>
      <c r="B14" s="13">
        <f>VLOOKUP(A14,'ÁREA DOS MUNICÍPIOS '!$A$10:$B$101,2,FALSE)</f>
        <v>1210.1482470000001</v>
      </c>
      <c r="C14" s="38" t="s">
        <v>1458</v>
      </c>
      <c r="D14" s="74">
        <f>VLOOKUP($C14,'BASE DIBAPE'!$B$2:$H$800,2,FALSE)</f>
        <v>14.43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3"/>
        <v>1.9078654253506511E-3</v>
      </c>
      <c r="I14" s="76" t="str">
        <f t="shared" si="2"/>
        <v>FEDERAL</v>
      </c>
      <c r="J14" s="77">
        <f t="shared" si="4"/>
        <v>0</v>
      </c>
      <c r="K14" s="8" t="str">
        <f>VLOOKUP($C14,'BASE DIBAPE'!$B$2:$H$800,6,FALSE)</f>
        <v>FEDERAL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152</v>
      </c>
      <c r="B15" s="13">
        <f>VLOOKUP(A15,'ÁREA DOS MUNICÍPIOS '!$A$10:$B$101,2,FALSE)</f>
        <v>1210.1482470000001</v>
      </c>
      <c r="C15" s="38" t="s">
        <v>1435</v>
      </c>
      <c r="D15" s="74">
        <f>VLOOKUP($C15,'BASE DIBAPE'!$B$2:$H$800,2,FALSE)</f>
        <v>13.16</v>
      </c>
      <c r="E15" s="74">
        <f>VLOOKUP($C15,'BASE DIBAPE'!$B$2:$H$800,3,FALSE)</f>
        <v>1</v>
      </c>
      <c r="F15" s="74">
        <f>VLOOKUP($C15,'BASE DIBAPE'!$B$2:$H$800,4,FALSE)</f>
        <v>4</v>
      </c>
      <c r="G15" s="74">
        <f>VLOOKUP($C15,'BASE DIBAPE'!$B$2:$H$800,5,FALSE)</f>
        <v>0</v>
      </c>
      <c r="H15" s="75">
        <f t="shared" si="0"/>
        <v>0</v>
      </c>
      <c r="I15" s="76" t="str">
        <f t="shared" si="2"/>
        <v>MUNICIPAL</v>
      </c>
      <c r="J15" s="77">
        <f t="shared" si="1"/>
        <v>0</v>
      </c>
      <c r="K15" s="8" t="str">
        <f>VLOOKUP($C15,'BASE DIBAPE'!$B$2:$H$800,6,FALSE)</f>
        <v>MUNICIPAL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152</v>
      </c>
      <c r="B16" s="13">
        <f>VLOOKUP(A16,'ÁREA DOS MUNICÍPIOS '!$A$10:$B$101,2,FALSE)</f>
        <v>1210.1482470000001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ref="H16:H68" si="5">IFERROR((D16/(B16*100))*E16*F16*G16,0)</f>
        <v>0</v>
      </c>
      <c r="I16" s="76"/>
      <c r="J16" s="77">
        <f t="shared" ref="J16:J68" si="6">IF(I16="Municipal",IFERROR((D16/(B16*100))*E16*F16*G16,0),0)</f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152</v>
      </c>
      <c r="B17" s="13">
        <f>VLOOKUP(A17,'ÁREA DOS MUNICÍPIOS '!$A$10:$B$101,2,FALSE)</f>
        <v>1210.1482470000001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5"/>
        <v>0</v>
      </c>
      <c r="I17" s="76"/>
      <c r="J17" s="77">
        <f t="shared" si="6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152</v>
      </c>
      <c r="B18" s="13">
        <f>VLOOKUP(A18,'ÁREA DOS MUNICÍPIOS '!$A$10:$B$101,2,FALSE)</f>
        <v>1210.1482470000001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5"/>
        <v>0</v>
      </c>
      <c r="I18" s="76"/>
      <c r="J18" s="77">
        <f t="shared" si="6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152</v>
      </c>
      <c r="B19" s="13">
        <f>VLOOKUP(A19,'ÁREA DOS MUNICÍPIOS '!$A$10:$B$101,2,FALSE)</f>
        <v>1210.1482470000001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5"/>
        <v>0</v>
      </c>
      <c r="I19" s="76"/>
      <c r="J19" s="77">
        <f t="shared" si="6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152</v>
      </c>
      <c r="B20" s="13">
        <f>VLOOKUP(A20,'ÁREA DOS MUNICÍPIOS '!$A$10:$B$101,2,FALSE)</f>
        <v>1210.1482470000001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5"/>
        <v>0</v>
      </c>
      <c r="I20" s="76"/>
      <c r="J20" s="77">
        <f t="shared" si="6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152</v>
      </c>
      <c r="B21" s="13">
        <f>VLOOKUP(A21,'ÁREA DOS MUNICÍPIOS '!$A$10:$B$101,2,FALSE)</f>
        <v>1210.1482470000001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5"/>
        <v>0</v>
      </c>
      <c r="I21" s="76"/>
      <c r="J21" s="77">
        <f t="shared" si="6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152</v>
      </c>
      <c r="B22" s="13">
        <f>VLOOKUP(A22,'ÁREA DOS MUNICÍPIOS '!$A$10:$B$101,2,FALSE)</f>
        <v>1210.1482470000001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5"/>
        <v>0</v>
      </c>
      <c r="I22" s="76"/>
      <c r="J22" s="77">
        <f t="shared" si="6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152</v>
      </c>
      <c r="B23" s="13">
        <f>VLOOKUP(A23,'ÁREA DOS MUNICÍPIOS '!$A$10:$B$101,2,FALSE)</f>
        <v>1210.1482470000001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5"/>
        <v>0</v>
      </c>
      <c r="I23" s="76"/>
      <c r="J23" s="77">
        <f t="shared" si="6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152</v>
      </c>
      <c r="B24" s="13">
        <f>VLOOKUP(A24,'ÁREA DOS MUNICÍPIOS '!$A$10:$B$101,2,FALSE)</f>
        <v>1210.1482470000001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5"/>
        <v>0</v>
      </c>
      <c r="I24" s="76"/>
      <c r="J24" s="77">
        <f t="shared" si="6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152</v>
      </c>
      <c r="B25" s="13">
        <f>VLOOKUP(A25,'ÁREA DOS MUNICÍPIOS '!$A$10:$B$101,2,FALSE)</f>
        <v>1210.1482470000001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5"/>
        <v>0</v>
      </c>
      <c r="I25" s="76"/>
      <c r="J25" s="77">
        <f t="shared" si="6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152</v>
      </c>
      <c r="B26" s="13">
        <f>VLOOKUP(A26,'ÁREA DOS MUNICÍPIOS '!$A$10:$B$101,2,FALSE)</f>
        <v>1210.1482470000001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5"/>
        <v>0</v>
      </c>
      <c r="I26" s="76"/>
      <c r="J26" s="77">
        <f t="shared" si="6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152</v>
      </c>
      <c r="B27" s="13">
        <f>VLOOKUP(A27,'ÁREA DOS MUNICÍPIOS '!$A$10:$B$101,2,FALSE)</f>
        <v>1210.1482470000001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5"/>
        <v>0</v>
      </c>
      <c r="I27" s="76"/>
      <c r="J27" s="77">
        <f t="shared" si="6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152</v>
      </c>
      <c r="B28" s="13">
        <f>VLOOKUP(A28,'ÁREA DOS MUNICÍPIOS '!$A$10:$B$101,2,FALSE)</f>
        <v>1210.1482470000001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5"/>
        <v>0</v>
      </c>
      <c r="I28" s="76"/>
      <c r="J28" s="77">
        <f t="shared" si="6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152</v>
      </c>
      <c r="B29" s="13">
        <f>VLOOKUP(A29,'ÁREA DOS MUNICÍPIOS '!$A$10:$B$101,2,FALSE)</f>
        <v>1210.1482470000001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5"/>
        <v>0</v>
      </c>
      <c r="I29" s="76"/>
      <c r="J29" s="77">
        <f t="shared" si="6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152</v>
      </c>
      <c r="B30" s="13">
        <f>VLOOKUP(A30,'ÁREA DOS MUNICÍPIOS '!$A$10:$B$101,2,FALSE)</f>
        <v>1210.1482470000001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5"/>
        <v>0</v>
      </c>
      <c r="I30" s="76"/>
      <c r="J30" s="77">
        <f t="shared" si="6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152</v>
      </c>
      <c r="B31" s="13">
        <f>VLOOKUP(A31,'ÁREA DOS MUNICÍPIOS '!$A$10:$B$101,2,FALSE)</f>
        <v>1210.1482470000001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5"/>
        <v>0</v>
      </c>
      <c r="I31" s="76"/>
      <c r="J31" s="77">
        <f t="shared" si="6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152</v>
      </c>
      <c r="B32" s="13">
        <f>VLOOKUP(A32,'ÁREA DOS MUNICÍPIOS '!$A$10:$B$101,2,FALSE)</f>
        <v>1210.1482470000001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5"/>
        <v>0</v>
      </c>
      <c r="I32" s="76"/>
      <c r="J32" s="77">
        <f t="shared" si="6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152</v>
      </c>
      <c r="B33" s="13">
        <f>VLOOKUP(A33,'ÁREA DOS MUNICÍPIOS '!$A$10:$B$101,2,FALSE)</f>
        <v>1210.1482470000001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5"/>
        <v>0</v>
      </c>
      <c r="I33" s="76"/>
      <c r="J33" s="77">
        <f t="shared" si="6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152</v>
      </c>
      <c r="B34" s="13">
        <f>VLOOKUP(A34,'ÁREA DOS MUNICÍPIOS '!$A$10:$B$101,2,FALSE)</f>
        <v>1210.1482470000001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5"/>
        <v>0</v>
      </c>
      <c r="I34" s="76"/>
      <c r="J34" s="77">
        <f t="shared" si="6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152</v>
      </c>
      <c r="B35" s="13">
        <f>VLOOKUP(A35,'ÁREA DOS MUNICÍPIOS '!$A$10:$B$101,2,FALSE)</f>
        <v>1210.1482470000001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5"/>
        <v>0</v>
      </c>
      <c r="I35" s="76"/>
      <c r="J35" s="77">
        <f t="shared" si="6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152</v>
      </c>
      <c r="B36" s="13">
        <f>VLOOKUP(A36,'ÁREA DOS MUNICÍPIOS '!$A$10:$B$101,2,FALSE)</f>
        <v>1210.1482470000001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5"/>
        <v>0</v>
      </c>
      <c r="I36" s="76"/>
      <c r="J36" s="77">
        <f t="shared" si="6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152</v>
      </c>
      <c r="B37" s="13">
        <f>VLOOKUP(A37,'ÁREA DOS MUNICÍPIOS '!$A$10:$B$101,2,FALSE)</f>
        <v>1210.1482470000001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5"/>
        <v>0</v>
      </c>
      <c r="I37" s="76"/>
      <c r="J37" s="77">
        <f t="shared" si="6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152</v>
      </c>
      <c r="B38" s="13">
        <f>VLOOKUP(A38,'ÁREA DOS MUNICÍPIOS '!$A$10:$B$101,2,FALSE)</f>
        <v>1210.1482470000001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5"/>
        <v>0</v>
      </c>
      <c r="I38" s="76"/>
      <c r="J38" s="77">
        <f t="shared" si="6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152</v>
      </c>
      <c r="B39" s="13">
        <f>VLOOKUP(A39,'ÁREA DOS MUNICÍPIOS '!$A$10:$B$101,2,FALSE)</f>
        <v>1210.1482470000001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5"/>
        <v>0</v>
      </c>
      <c r="I39" s="76"/>
      <c r="J39" s="77">
        <f t="shared" si="6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152</v>
      </c>
      <c r="B40" s="13">
        <f>VLOOKUP(A40,'ÁREA DOS MUNICÍPIOS '!$A$10:$B$101,2,FALSE)</f>
        <v>1210.1482470000001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5"/>
        <v>0</v>
      </c>
      <c r="I40" s="76"/>
      <c r="J40" s="77">
        <f t="shared" si="6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152</v>
      </c>
      <c r="B41" s="13">
        <f>VLOOKUP(A41,'ÁREA DOS MUNICÍPIOS '!$A$10:$B$101,2,FALSE)</f>
        <v>1210.1482470000001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5"/>
        <v>0</v>
      </c>
      <c r="I41" s="76"/>
      <c r="J41" s="77">
        <f t="shared" si="6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152</v>
      </c>
      <c r="B42" s="13">
        <f>VLOOKUP(A42,'ÁREA DOS MUNICÍPIOS '!$A$10:$B$101,2,FALSE)</f>
        <v>1210.1482470000001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5"/>
        <v>0</v>
      </c>
      <c r="I42" s="76"/>
      <c r="J42" s="77">
        <f t="shared" si="6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152</v>
      </c>
      <c r="B43" s="13">
        <f>VLOOKUP(A43,'ÁREA DOS MUNICÍPIOS '!$A$10:$B$101,2,FALSE)</f>
        <v>1210.1482470000001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5"/>
        <v>0</v>
      </c>
      <c r="I43" s="76"/>
      <c r="J43" s="77">
        <f t="shared" si="6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152</v>
      </c>
      <c r="B44" s="13">
        <f>VLOOKUP(A44,'ÁREA DOS MUNICÍPIOS '!$A$10:$B$101,2,FALSE)</f>
        <v>1210.1482470000001</v>
      </c>
      <c r="C44" s="38"/>
      <c r="D44" s="74"/>
      <c r="E44" s="78"/>
      <c r="F44" s="78"/>
      <c r="G44" s="78"/>
      <c r="H44" s="75">
        <f t="shared" si="5"/>
        <v>0</v>
      </c>
      <c r="I44" s="76"/>
      <c r="J44" s="77">
        <f t="shared" si="6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152</v>
      </c>
      <c r="B45" s="13">
        <f>VLOOKUP(A45,'ÁREA DOS MUNICÍPIOS '!$A$10:$B$101,2,FALSE)</f>
        <v>1210.1482470000001</v>
      </c>
      <c r="C45" s="38"/>
      <c r="D45" s="74"/>
      <c r="E45" s="78"/>
      <c r="F45" s="78"/>
      <c r="G45" s="78"/>
      <c r="H45" s="75">
        <f t="shared" si="5"/>
        <v>0</v>
      </c>
      <c r="I45" s="76"/>
      <c r="J45" s="77">
        <f t="shared" si="6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152</v>
      </c>
      <c r="B46" s="13">
        <f>VLOOKUP(A46,'ÁREA DOS MUNICÍPIOS '!$A$10:$B$101,2,FALSE)</f>
        <v>1210.1482470000001</v>
      </c>
      <c r="C46" s="38"/>
      <c r="D46" s="74"/>
      <c r="E46" s="78"/>
      <c r="F46" s="78"/>
      <c r="G46" s="78"/>
      <c r="H46" s="75">
        <f t="shared" si="5"/>
        <v>0</v>
      </c>
      <c r="I46" s="76"/>
      <c r="J46" s="77">
        <f t="shared" si="6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152</v>
      </c>
      <c r="B47" s="13">
        <f>VLOOKUP(A47,'ÁREA DOS MUNICÍPIOS '!$A$10:$B$101,2,FALSE)</f>
        <v>1210.1482470000001</v>
      </c>
      <c r="C47" s="38"/>
      <c r="D47" s="74"/>
      <c r="E47" s="78"/>
      <c r="F47" s="78"/>
      <c r="G47" s="78"/>
      <c r="H47" s="75">
        <f t="shared" si="5"/>
        <v>0</v>
      </c>
      <c r="I47" s="76"/>
      <c r="J47" s="77">
        <f t="shared" si="6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152</v>
      </c>
      <c r="B48" s="13">
        <f>VLOOKUP(A48,'ÁREA DOS MUNICÍPIOS '!$A$10:$B$101,2,FALSE)</f>
        <v>1210.1482470000001</v>
      </c>
      <c r="C48" s="38"/>
      <c r="D48" s="74"/>
      <c r="E48" s="78"/>
      <c r="F48" s="78"/>
      <c r="G48" s="78"/>
      <c r="H48" s="75">
        <f t="shared" si="5"/>
        <v>0</v>
      </c>
      <c r="I48" s="76"/>
      <c r="J48" s="77">
        <f t="shared" si="6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152</v>
      </c>
      <c r="B49" s="13">
        <f>VLOOKUP(A49,'ÁREA DOS MUNICÍPIOS '!$A$10:$B$101,2,FALSE)</f>
        <v>1210.1482470000001</v>
      </c>
      <c r="C49" s="38"/>
      <c r="D49" s="74"/>
      <c r="E49" s="78"/>
      <c r="F49" s="78"/>
      <c r="G49" s="78"/>
      <c r="H49" s="75">
        <f t="shared" si="5"/>
        <v>0</v>
      </c>
      <c r="I49" s="76"/>
      <c r="J49" s="77">
        <f t="shared" si="6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152</v>
      </c>
      <c r="B50" s="13">
        <f>VLOOKUP(A50,'ÁREA DOS MUNICÍPIOS '!$A$10:$B$101,2,FALSE)</f>
        <v>1210.1482470000001</v>
      </c>
      <c r="C50" s="38"/>
      <c r="D50" s="74"/>
      <c r="E50" s="78"/>
      <c r="F50" s="78"/>
      <c r="G50" s="78"/>
      <c r="H50" s="75">
        <f t="shared" si="5"/>
        <v>0</v>
      </c>
      <c r="I50" s="76"/>
      <c r="J50" s="77">
        <f t="shared" si="6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152</v>
      </c>
      <c r="B51" s="13">
        <f>VLOOKUP(A51,'ÁREA DOS MUNICÍPIOS '!$A$10:$B$101,2,FALSE)</f>
        <v>1210.1482470000001</v>
      </c>
      <c r="C51" s="38"/>
      <c r="D51" s="74"/>
      <c r="E51" s="78"/>
      <c r="F51" s="78"/>
      <c r="G51" s="78"/>
      <c r="H51" s="75">
        <f t="shared" si="5"/>
        <v>0</v>
      </c>
      <c r="I51" s="76"/>
      <c r="J51" s="77">
        <f t="shared" si="6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152</v>
      </c>
      <c r="B52" s="13">
        <f>VLOOKUP(A52,'ÁREA DOS MUNICÍPIOS '!$A$10:$B$101,2,FALSE)</f>
        <v>1210.1482470000001</v>
      </c>
      <c r="C52" s="38"/>
      <c r="D52" s="74"/>
      <c r="E52" s="78"/>
      <c r="F52" s="78"/>
      <c r="G52" s="78"/>
      <c r="H52" s="75">
        <f t="shared" si="5"/>
        <v>0</v>
      </c>
      <c r="I52" s="76"/>
      <c r="J52" s="77">
        <f t="shared" si="6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152</v>
      </c>
      <c r="B53" s="13">
        <f>VLOOKUP(A53,'ÁREA DOS MUNICÍPIOS '!$A$10:$B$101,2,FALSE)</f>
        <v>1210.1482470000001</v>
      </c>
      <c r="C53" s="38"/>
      <c r="D53" s="74"/>
      <c r="E53" s="78"/>
      <c r="F53" s="78"/>
      <c r="G53" s="78"/>
      <c r="H53" s="75">
        <f t="shared" si="5"/>
        <v>0</v>
      </c>
      <c r="I53" s="76"/>
      <c r="J53" s="77">
        <f t="shared" si="6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152</v>
      </c>
      <c r="B54" s="13">
        <f>VLOOKUP(A54,'ÁREA DOS MUNICÍPIOS '!$A$10:$B$101,2,FALSE)</f>
        <v>1210.1482470000001</v>
      </c>
      <c r="C54" s="38"/>
      <c r="D54" s="74"/>
      <c r="E54" s="78"/>
      <c r="F54" s="78"/>
      <c r="G54" s="78"/>
      <c r="H54" s="75">
        <f t="shared" si="5"/>
        <v>0</v>
      </c>
      <c r="I54" s="76"/>
      <c r="J54" s="77">
        <f t="shared" si="6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152</v>
      </c>
      <c r="B55" s="13">
        <f>VLOOKUP(A55,'ÁREA DOS MUNICÍPIOS '!$A$10:$B$101,2,FALSE)</f>
        <v>1210.1482470000001</v>
      </c>
      <c r="C55" s="38"/>
      <c r="D55" s="74"/>
      <c r="E55" s="78"/>
      <c r="F55" s="78"/>
      <c r="G55" s="78"/>
      <c r="H55" s="75">
        <f t="shared" si="5"/>
        <v>0</v>
      </c>
      <c r="I55" s="76"/>
      <c r="J55" s="77">
        <f t="shared" si="6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152</v>
      </c>
      <c r="B56" s="13">
        <f>VLOOKUP(A56,'ÁREA DOS MUNICÍPIOS '!$A$10:$B$101,2,FALSE)</f>
        <v>1210.1482470000001</v>
      </c>
      <c r="C56" s="38"/>
      <c r="D56" s="74"/>
      <c r="E56" s="78"/>
      <c r="F56" s="78"/>
      <c r="G56" s="78"/>
      <c r="H56" s="75">
        <f t="shared" si="5"/>
        <v>0</v>
      </c>
      <c r="I56" s="76"/>
      <c r="J56" s="77">
        <f t="shared" si="6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152</v>
      </c>
      <c r="B57" s="13">
        <f>VLOOKUP(A57,'ÁREA DOS MUNICÍPIOS '!$A$10:$B$101,2,FALSE)</f>
        <v>1210.1482470000001</v>
      </c>
      <c r="C57" s="38"/>
      <c r="D57" s="74"/>
      <c r="E57" s="78"/>
      <c r="F57" s="78"/>
      <c r="G57" s="78"/>
      <c r="H57" s="75">
        <f t="shared" si="5"/>
        <v>0</v>
      </c>
      <c r="I57" s="76"/>
      <c r="J57" s="77">
        <f t="shared" si="6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152</v>
      </c>
      <c r="B58" s="13">
        <f>VLOOKUP(A58,'ÁREA DOS MUNICÍPIOS '!$A$10:$B$101,2,FALSE)</f>
        <v>1210.1482470000001</v>
      </c>
      <c r="C58" s="38"/>
      <c r="D58" s="74"/>
      <c r="E58" s="78"/>
      <c r="F58" s="78"/>
      <c r="G58" s="78"/>
      <c r="H58" s="75">
        <f t="shared" si="5"/>
        <v>0</v>
      </c>
      <c r="I58" s="76"/>
      <c r="J58" s="77">
        <f t="shared" si="6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152</v>
      </c>
      <c r="B59" s="13">
        <f>VLOOKUP(A59,'ÁREA DOS MUNICÍPIOS '!$A$10:$B$101,2,FALSE)</f>
        <v>1210.1482470000001</v>
      </c>
      <c r="C59" s="38"/>
      <c r="D59" s="74"/>
      <c r="E59" s="78"/>
      <c r="F59" s="78"/>
      <c r="G59" s="78"/>
      <c r="H59" s="75">
        <f t="shared" si="5"/>
        <v>0</v>
      </c>
      <c r="I59" s="76"/>
      <c r="J59" s="77">
        <f t="shared" si="6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152</v>
      </c>
      <c r="B60" s="13">
        <f>VLOOKUP(A60,'ÁREA DOS MUNICÍPIOS '!$A$10:$B$101,2,FALSE)</f>
        <v>1210.1482470000001</v>
      </c>
      <c r="C60" s="38"/>
      <c r="D60" s="74"/>
      <c r="E60" s="78"/>
      <c r="F60" s="78"/>
      <c r="G60" s="78"/>
      <c r="H60" s="75">
        <f t="shared" si="5"/>
        <v>0</v>
      </c>
      <c r="I60" s="76"/>
      <c r="J60" s="77">
        <f t="shared" si="6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152</v>
      </c>
      <c r="B61" s="13">
        <f>VLOOKUP(A61,'ÁREA DOS MUNICÍPIOS '!$A$10:$B$101,2,FALSE)</f>
        <v>1210.1482470000001</v>
      </c>
      <c r="C61" s="38"/>
      <c r="D61" s="74"/>
      <c r="E61" s="78"/>
      <c r="F61" s="78"/>
      <c r="G61" s="78"/>
      <c r="H61" s="75">
        <f t="shared" si="5"/>
        <v>0</v>
      </c>
      <c r="I61" s="76"/>
      <c r="J61" s="77">
        <f t="shared" si="6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152</v>
      </c>
      <c r="B62" s="13">
        <f>VLOOKUP(A62,'ÁREA DOS MUNICÍPIOS '!$A$10:$B$101,2,FALSE)</f>
        <v>1210.1482470000001</v>
      </c>
      <c r="C62" s="38"/>
      <c r="D62" s="74"/>
      <c r="E62" s="78"/>
      <c r="F62" s="78"/>
      <c r="G62" s="78"/>
      <c r="H62" s="75">
        <f t="shared" si="5"/>
        <v>0</v>
      </c>
      <c r="I62" s="76"/>
      <c r="J62" s="77">
        <f t="shared" si="6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152</v>
      </c>
      <c r="B63" s="13">
        <f>VLOOKUP(A63,'ÁREA DOS MUNICÍPIOS '!$A$10:$B$101,2,FALSE)</f>
        <v>1210.1482470000001</v>
      </c>
      <c r="C63" s="38"/>
      <c r="D63" s="74"/>
      <c r="E63" s="78"/>
      <c r="F63" s="78"/>
      <c r="G63" s="78"/>
      <c r="H63" s="75">
        <f t="shared" si="5"/>
        <v>0</v>
      </c>
      <c r="I63" s="76"/>
      <c r="J63" s="77">
        <f t="shared" si="6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152</v>
      </c>
      <c r="B64" s="13">
        <f>VLOOKUP(A64,'ÁREA DOS MUNICÍPIOS '!$A$10:$B$101,2,FALSE)</f>
        <v>1210.1482470000001</v>
      </c>
      <c r="C64" s="38"/>
      <c r="D64" s="74"/>
      <c r="E64" s="78"/>
      <c r="F64" s="78"/>
      <c r="G64" s="78"/>
      <c r="H64" s="75">
        <f t="shared" si="5"/>
        <v>0</v>
      </c>
      <c r="I64" s="76"/>
      <c r="J64" s="77">
        <f t="shared" si="6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152</v>
      </c>
      <c r="B65" s="13">
        <f>VLOOKUP(A65,'ÁREA DOS MUNICÍPIOS '!$A$10:$B$101,2,FALSE)</f>
        <v>1210.1482470000001</v>
      </c>
      <c r="C65" s="38"/>
      <c r="D65" s="74"/>
      <c r="E65" s="78"/>
      <c r="F65" s="78"/>
      <c r="G65" s="78"/>
      <c r="H65" s="75">
        <f t="shared" si="5"/>
        <v>0</v>
      </c>
      <c r="I65" s="76"/>
      <c r="J65" s="77">
        <f t="shared" si="6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152</v>
      </c>
      <c r="B66" s="13">
        <f>VLOOKUP(A66,'ÁREA DOS MUNICÍPIOS '!$A$10:$B$101,2,FALSE)</f>
        <v>1210.1482470000001</v>
      </c>
      <c r="C66" s="38"/>
      <c r="D66" s="74"/>
      <c r="E66" s="78"/>
      <c r="F66" s="78"/>
      <c r="G66" s="78"/>
      <c r="H66" s="75">
        <f t="shared" si="5"/>
        <v>0</v>
      </c>
      <c r="I66" s="76"/>
      <c r="J66" s="77">
        <f t="shared" si="6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152</v>
      </c>
      <c r="B67" s="13">
        <f>VLOOKUP(A67,'ÁREA DOS MUNICÍPIOS '!$A$10:$B$101,2,FALSE)</f>
        <v>1210.1482470000001</v>
      </c>
      <c r="C67" s="38"/>
      <c r="D67" s="74"/>
      <c r="E67" s="78"/>
      <c r="F67" s="78"/>
      <c r="G67" s="78"/>
      <c r="H67" s="75">
        <f t="shared" si="5"/>
        <v>0</v>
      </c>
      <c r="I67" s="76"/>
      <c r="J67" s="77">
        <f t="shared" si="6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152</v>
      </c>
      <c r="B68" s="13">
        <f>VLOOKUP(A68,'ÁREA DOS MUNICÍPIOS '!$A$10:$B$101,2,FALSE)</f>
        <v>1210.1482470000001</v>
      </c>
      <c r="C68" s="38"/>
      <c r="D68" s="74"/>
      <c r="E68" s="78"/>
      <c r="F68" s="78"/>
      <c r="G68" s="78"/>
      <c r="H68" s="75">
        <f t="shared" si="5"/>
        <v>0</v>
      </c>
      <c r="I68" s="76"/>
      <c r="J68" s="77">
        <f t="shared" si="6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152</v>
      </c>
      <c r="B69" s="13">
        <f>VLOOKUP(A69,'ÁREA DOS MUNICÍPIOS '!$A$10:$B$101,2,FALSE)</f>
        <v>1210.1482470000001</v>
      </c>
      <c r="C69" s="38"/>
      <c r="D69" s="74"/>
      <c r="E69" s="78"/>
      <c r="F69" s="78"/>
      <c r="G69" s="78"/>
      <c r="H69" s="75">
        <f t="shared" ref="H69:H100" si="7">IFERROR((D69/(B69*100))*E69*F69*G69,0)</f>
        <v>0</v>
      </c>
      <c r="I69" s="76"/>
      <c r="J69" s="77">
        <f t="shared" ref="J69:J100" si="8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152</v>
      </c>
      <c r="B70" s="13">
        <f>VLOOKUP(A70,'ÁREA DOS MUNICÍPIOS '!$A$10:$B$101,2,FALSE)</f>
        <v>1210.1482470000001</v>
      </c>
      <c r="C70" s="38"/>
      <c r="D70" s="74"/>
      <c r="E70" s="78"/>
      <c r="F70" s="78"/>
      <c r="G70" s="78"/>
      <c r="H70" s="75">
        <f t="shared" si="7"/>
        <v>0</v>
      </c>
      <c r="I70" s="76"/>
      <c r="J70" s="77">
        <f t="shared" si="8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152</v>
      </c>
      <c r="B71" s="13">
        <f>VLOOKUP(A71,'ÁREA DOS MUNICÍPIOS '!$A$10:$B$101,2,FALSE)</f>
        <v>1210.1482470000001</v>
      </c>
      <c r="C71" s="38"/>
      <c r="D71" s="74"/>
      <c r="E71" s="78"/>
      <c r="F71" s="78"/>
      <c r="G71" s="78"/>
      <c r="H71" s="75">
        <f t="shared" si="7"/>
        <v>0</v>
      </c>
      <c r="I71" s="76"/>
      <c r="J71" s="77">
        <f t="shared" si="8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152</v>
      </c>
      <c r="B72" s="13">
        <f>VLOOKUP(A72,'ÁREA DOS MUNICÍPIOS '!$A$10:$B$101,2,FALSE)</f>
        <v>1210.1482470000001</v>
      </c>
      <c r="C72" s="38"/>
      <c r="D72" s="74"/>
      <c r="E72" s="78"/>
      <c r="F72" s="78"/>
      <c r="G72" s="78"/>
      <c r="H72" s="75">
        <f t="shared" si="7"/>
        <v>0</v>
      </c>
      <c r="I72" s="76"/>
      <c r="J72" s="77">
        <f t="shared" si="8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152</v>
      </c>
      <c r="B73" s="13">
        <f>VLOOKUP(A73,'ÁREA DOS MUNICÍPIOS '!$A$10:$B$101,2,FALSE)</f>
        <v>1210.1482470000001</v>
      </c>
      <c r="C73" s="38"/>
      <c r="D73" s="74"/>
      <c r="E73" s="78"/>
      <c r="F73" s="78"/>
      <c r="G73" s="78"/>
      <c r="H73" s="75">
        <f t="shared" si="7"/>
        <v>0</v>
      </c>
      <c r="I73" s="76"/>
      <c r="J73" s="77">
        <f t="shared" si="8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152</v>
      </c>
      <c r="B74" s="13">
        <f>VLOOKUP(A74,'ÁREA DOS MUNICÍPIOS '!$A$10:$B$101,2,FALSE)</f>
        <v>1210.1482470000001</v>
      </c>
      <c r="C74" s="38"/>
      <c r="D74" s="74"/>
      <c r="E74" s="78"/>
      <c r="F74" s="78"/>
      <c r="G74" s="78"/>
      <c r="H74" s="75">
        <f t="shared" si="7"/>
        <v>0</v>
      </c>
      <c r="I74" s="76"/>
      <c r="J74" s="77">
        <f t="shared" si="8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152</v>
      </c>
      <c r="B75" s="13">
        <f>VLOOKUP(A75,'ÁREA DOS MUNICÍPIOS '!$A$10:$B$101,2,FALSE)</f>
        <v>1210.1482470000001</v>
      </c>
      <c r="C75" s="38"/>
      <c r="D75" s="74"/>
      <c r="E75" s="78"/>
      <c r="F75" s="78"/>
      <c r="G75" s="78"/>
      <c r="H75" s="75">
        <f t="shared" si="7"/>
        <v>0</v>
      </c>
      <c r="I75" s="76"/>
      <c r="J75" s="77">
        <f t="shared" si="8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152</v>
      </c>
      <c r="B76" s="13">
        <f>VLOOKUP(A76,'ÁREA DOS MUNICÍPIOS '!$A$10:$B$101,2,FALSE)</f>
        <v>1210.1482470000001</v>
      </c>
      <c r="C76" s="38"/>
      <c r="D76" s="74"/>
      <c r="E76" s="78"/>
      <c r="F76" s="78"/>
      <c r="G76" s="78"/>
      <c r="H76" s="75">
        <f t="shared" si="7"/>
        <v>0</v>
      </c>
      <c r="I76" s="76"/>
      <c r="J76" s="77">
        <f t="shared" si="8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152</v>
      </c>
      <c r="B77" s="13">
        <f>VLOOKUP(A77,'ÁREA DOS MUNICÍPIOS '!$A$10:$B$101,2,FALSE)</f>
        <v>1210.1482470000001</v>
      </c>
      <c r="C77" s="38"/>
      <c r="D77" s="74"/>
      <c r="E77" s="78"/>
      <c r="F77" s="78"/>
      <c r="G77" s="78"/>
      <c r="H77" s="75">
        <f t="shared" si="7"/>
        <v>0</v>
      </c>
      <c r="I77" s="76"/>
      <c r="J77" s="77">
        <f t="shared" si="8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152</v>
      </c>
      <c r="B78" s="13">
        <f>VLOOKUP(A78,'ÁREA DOS MUNICÍPIOS '!$A$10:$B$101,2,FALSE)</f>
        <v>1210.1482470000001</v>
      </c>
      <c r="C78" s="38"/>
      <c r="D78" s="74"/>
      <c r="E78" s="78"/>
      <c r="F78" s="78"/>
      <c r="G78" s="78"/>
      <c r="H78" s="75">
        <f t="shared" si="7"/>
        <v>0</v>
      </c>
      <c r="I78" s="76"/>
      <c r="J78" s="77">
        <f t="shared" si="8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152</v>
      </c>
      <c r="B79" s="13">
        <f>VLOOKUP(A79,'ÁREA DOS MUNICÍPIOS '!$A$10:$B$101,2,FALSE)</f>
        <v>1210.1482470000001</v>
      </c>
      <c r="C79" s="38"/>
      <c r="D79" s="74"/>
      <c r="E79" s="78"/>
      <c r="F79" s="78"/>
      <c r="G79" s="78"/>
      <c r="H79" s="75">
        <f t="shared" si="7"/>
        <v>0</v>
      </c>
      <c r="I79" s="76"/>
      <c r="J79" s="77">
        <f t="shared" si="8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152</v>
      </c>
      <c r="B80" s="13">
        <f>VLOOKUP(A80,'ÁREA DOS MUNICÍPIOS '!$A$10:$B$101,2,FALSE)</f>
        <v>1210.1482470000001</v>
      </c>
      <c r="C80" s="38"/>
      <c r="D80" s="74"/>
      <c r="E80" s="78"/>
      <c r="F80" s="78"/>
      <c r="G80" s="78"/>
      <c r="H80" s="75">
        <f t="shared" si="7"/>
        <v>0</v>
      </c>
      <c r="I80" s="76"/>
      <c r="J80" s="77">
        <f t="shared" si="8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152</v>
      </c>
      <c r="B81" s="13">
        <f>VLOOKUP(A81,'ÁREA DOS MUNICÍPIOS '!$A$10:$B$101,2,FALSE)</f>
        <v>1210.1482470000001</v>
      </c>
      <c r="C81" s="38"/>
      <c r="D81" s="74"/>
      <c r="E81" s="78"/>
      <c r="F81" s="78"/>
      <c r="G81" s="78"/>
      <c r="H81" s="75">
        <f t="shared" si="7"/>
        <v>0</v>
      </c>
      <c r="I81" s="76"/>
      <c r="J81" s="77">
        <f t="shared" si="8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152</v>
      </c>
      <c r="B82" s="13">
        <f>VLOOKUP(A82,'ÁREA DOS MUNICÍPIOS '!$A$10:$B$101,2,FALSE)</f>
        <v>1210.1482470000001</v>
      </c>
      <c r="C82" s="38"/>
      <c r="D82" s="74"/>
      <c r="E82" s="78"/>
      <c r="F82" s="78"/>
      <c r="G82" s="78"/>
      <c r="H82" s="75">
        <f t="shared" si="7"/>
        <v>0</v>
      </c>
      <c r="I82" s="76"/>
      <c r="J82" s="77">
        <f t="shared" si="8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152</v>
      </c>
      <c r="B83" s="13">
        <f>VLOOKUP(A83,'ÁREA DOS MUNICÍPIOS '!$A$10:$B$101,2,FALSE)</f>
        <v>1210.1482470000001</v>
      </c>
      <c r="C83" s="38"/>
      <c r="D83" s="74"/>
      <c r="E83" s="78"/>
      <c r="F83" s="78"/>
      <c r="G83" s="78"/>
      <c r="H83" s="75">
        <f t="shared" si="7"/>
        <v>0</v>
      </c>
      <c r="I83" s="76"/>
      <c r="J83" s="77">
        <f t="shared" si="8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152</v>
      </c>
      <c r="B84" s="13">
        <f>VLOOKUP(A84,'ÁREA DOS MUNICÍPIOS '!$A$10:$B$101,2,FALSE)</f>
        <v>1210.1482470000001</v>
      </c>
      <c r="C84" s="38"/>
      <c r="D84" s="74"/>
      <c r="E84" s="78"/>
      <c r="F84" s="78"/>
      <c r="G84" s="78"/>
      <c r="H84" s="75">
        <f t="shared" si="7"/>
        <v>0</v>
      </c>
      <c r="I84" s="76"/>
      <c r="J84" s="77">
        <f t="shared" si="8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152</v>
      </c>
      <c r="B85" s="13">
        <f>VLOOKUP(A85,'ÁREA DOS MUNICÍPIOS '!$A$10:$B$101,2,FALSE)</f>
        <v>1210.1482470000001</v>
      </c>
      <c r="C85" s="38"/>
      <c r="D85" s="74"/>
      <c r="E85" s="78"/>
      <c r="F85" s="78"/>
      <c r="G85" s="78"/>
      <c r="H85" s="75">
        <f t="shared" si="7"/>
        <v>0</v>
      </c>
      <c r="I85" s="76"/>
      <c r="J85" s="77">
        <f t="shared" si="8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152</v>
      </c>
      <c r="B86" s="13">
        <f>VLOOKUP(A86,'ÁREA DOS MUNICÍPIOS '!$A$10:$B$101,2,FALSE)</f>
        <v>1210.1482470000001</v>
      </c>
      <c r="C86" s="38"/>
      <c r="D86" s="74"/>
      <c r="E86" s="78"/>
      <c r="F86" s="78"/>
      <c r="G86" s="78"/>
      <c r="H86" s="75">
        <f t="shared" si="7"/>
        <v>0</v>
      </c>
      <c r="I86" s="76"/>
      <c r="J86" s="77">
        <f t="shared" si="8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152</v>
      </c>
      <c r="B87" s="13">
        <f>VLOOKUP(A87,'ÁREA DOS MUNICÍPIOS '!$A$10:$B$101,2,FALSE)</f>
        <v>1210.1482470000001</v>
      </c>
      <c r="C87" s="38"/>
      <c r="D87" s="74"/>
      <c r="E87" s="78"/>
      <c r="F87" s="78"/>
      <c r="G87" s="78"/>
      <c r="H87" s="75">
        <f t="shared" si="7"/>
        <v>0</v>
      </c>
      <c r="I87" s="76"/>
      <c r="J87" s="77">
        <f t="shared" si="8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152</v>
      </c>
      <c r="B88" s="13">
        <f>VLOOKUP(A88,'ÁREA DOS MUNICÍPIOS '!$A$10:$B$101,2,FALSE)</f>
        <v>1210.1482470000001</v>
      </c>
      <c r="C88" s="38"/>
      <c r="D88" s="74"/>
      <c r="E88" s="78"/>
      <c r="F88" s="78"/>
      <c r="G88" s="78"/>
      <c r="H88" s="75">
        <f t="shared" si="7"/>
        <v>0</v>
      </c>
      <c r="I88" s="76"/>
      <c r="J88" s="77">
        <f t="shared" si="8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152</v>
      </c>
      <c r="B89" s="13">
        <f>VLOOKUP(A89,'ÁREA DOS MUNICÍPIOS '!$A$10:$B$101,2,FALSE)</f>
        <v>1210.1482470000001</v>
      </c>
      <c r="C89" s="38"/>
      <c r="D89" s="74"/>
      <c r="E89" s="78"/>
      <c r="F89" s="78"/>
      <c r="G89" s="78"/>
      <c r="H89" s="75">
        <f t="shared" si="7"/>
        <v>0</v>
      </c>
      <c r="I89" s="76"/>
      <c r="J89" s="77">
        <f t="shared" si="8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152</v>
      </c>
      <c r="B90" s="13">
        <f>VLOOKUP(A90,'ÁREA DOS MUNICÍPIOS '!$A$10:$B$101,2,FALSE)</f>
        <v>1210.1482470000001</v>
      </c>
      <c r="C90" s="38"/>
      <c r="D90" s="74"/>
      <c r="E90" s="78"/>
      <c r="F90" s="78"/>
      <c r="G90" s="78"/>
      <c r="H90" s="75">
        <f t="shared" si="7"/>
        <v>0</v>
      </c>
      <c r="I90" s="76"/>
      <c r="J90" s="77">
        <f t="shared" si="8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152</v>
      </c>
      <c r="B91" s="13">
        <f>VLOOKUP(A91,'ÁREA DOS MUNICÍPIOS '!$A$10:$B$101,2,FALSE)</f>
        <v>1210.1482470000001</v>
      </c>
      <c r="C91" s="38"/>
      <c r="D91" s="74"/>
      <c r="E91" s="78"/>
      <c r="F91" s="78"/>
      <c r="G91" s="78"/>
      <c r="H91" s="75">
        <f t="shared" si="7"/>
        <v>0</v>
      </c>
      <c r="I91" s="76"/>
      <c r="J91" s="77">
        <f t="shared" si="8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152</v>
      </c>
      <c r="B92" s="13">
        <f>VLOOKUP(A92,'ÁREA DOS MUNICÍPIOS '!$A$10:$B$101,2,FALSE)</f>
        <v>1210.1482470000001</v>
      </c>
      <c r="C92" s="38"/>
      <c r="D92" s="74"/>
      <c r="E92" s="78"/>
      <c r="F92" s="78"/>
      <c r="G92" s="78"/>
      <c r="H92" s="75">
        <f t="shared" si="7"/>
        <v>0</v>
      </c>
      <c r="I92" s="76"/>
      <c r="J92" s="77">
        <f t="shared" si="8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152</v>
      </c>
      <c r="B93" s="13">
        <f>VLOOKUP(A93,'ÁREA DOS MUNICÍPIOS '!$A$10:$B$101,2,FALSE)</f>
        <v>1210.1482470000001</v>
      </c>
      <c r="C93" s="38"/>
      <c r="D93" s="74"/>
      <c r="E93" s="78"/>
      <c r="F93" s="78"/>
      <c r="G93" s="78"/>
      <c r="H93" s="75">
        <f t="shared" si="7"/>
        <v>0</v>
      </c>
      <c r="I93" s="76"/>
      <c r="J93" s="77">
        <f t="shared" si="8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152</v>
      </c>
      <c r="B94" s="13">
        <f>VLOOKUP(A94,'ÁREA DOS MUNICÍPIOS '!$A$10:$B$101,2,FALSE)</f>
        <v>1210.1482470000001</v>
      </c>
      <c r="C94" s="38"/>
      <c r="D94" s="74"/>
      <c r="E94" s="78"/>
      <c r="F94" s="78"/>
      <c r="G94" s="78"/>
      <c r="H94" s="75">
        <f t="shared" si="7"/>
        <v>0</v>
      </c>
      <c r="I94" s="76"/>
      <c r="J94" s="77">
        <f t="shared" si="8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152</v>
      </c>
      <c r="B95" s="13">
        <f>VLOOKUP(A95,'ÁREA DOS MUNICÍPIOS '!$A$10:$B$101,2,FALSE)</f>
        <v>1210.1482470000001</v>
      </c>
      <c r="C95" s="38"/>
      <c r="D95" s="74"/>
      <c r="E95" s="78"/>
      <c r="F95" s="78"/>
      <c r="G95" s="78"/>
      <c r="H95" s="75">
        <f t="shared" si="7"/>
        <v>0</v>
      </c>
      <c r="I95" s="76"/>
      <c r="J95" s="77">
        <f t="shared" si="8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152</v>
      </c>
      <c r="B96" s="13">
        <f>VLOOKUP(A96,'ÁREA DOS MUNICÍPIOS '!$A$10:$B$101,2,FALSE)</f>
        <v>1210.1482470000001</v>
      </c>
      <c r="C96" s="38"/>
      <c r="D96" s="74"/>
      <c r="E96" s="78"/>
      <c r="F96" s="78"/>
      <c r="G96" s="78"/>
      <c r="H96" s="75">
        <f t="shared" si="7"/>
        <v>0</v>
      </c>
      <c r="I96" s="76"/>
      <c r="J96" s="77">
        <f t="shared" si="8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152</v>
      </c>
      <c r="B97" s="13">
        <f>VLOOKUP(A97,'ÁREA DOS MUNICÍPIOS '!$A$10:$B$101,2,FALSE)</f>
        <v>1210.1482470000001</v>
      </c>
      <c r="C97" s="38"/>
      <c r="D97" s="74"/>
      <c r="E97" s="78"/>
      <c r="F97" s="78"/>
      <c r="G97" s="78"/>
      <c r="H97" s="75">
        <f t="shared" si="7"/>
        <v>0</v>
      </c>
      <c r="I97" s="76"/>
      <c r="J97" s="77">
        <f t="shared" si="8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152</v>
      </c>
      <c r="B98" s="13">
        <f>VLOOKUP(A98,'ÁREA DOS MUNICÍPIOS '!$A$10:$B$101,2,FALSE)</f>
        <v>1210.1482470000001</v>
      </c>
      <c r="C98" s="38"/>
      <c r="D98" s="74"/>
      <c r="E98" s="78"/>
      <c r="F98" s="78"/>
      <c r="G98" s="78"/>
      <c r="H98" s="75">
        <f t="shared" si="7"/>
        <v>0</v>
      </c>
      <c r="I98" s="76"/>
      <c r="J98" s="77">
        <f t="shared" si="8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152</v>
      </c>
      <c r="B99" s="13">
        <f>VLOOKUP(A99,'ÁREA DOS MUNICÍPIOS '!$A$10:$B$101,2,FALSE)</f>
        <v>1210.1482470000001</v>
      </c>
      <c r="C99" s="38"/>
      <c r="D99" s="74"/>
      <c r="E99" s="78"/>
      <c r="F99" s="78"/>
      <c r="G99" s="78"/>
      <c r="H99" s="75">
        <f t="shared" si="7"/>
        <v>0</v>
      </c>
      <c r="I99" s="76"/>
      <c r="J99" s="77">
        <f t="shared" si="8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152</v>
      </c>
      <c r="B100" s="13">
        <f>VLOOKUP(A100,'ÁREA DOS MUNICÍPIOS '!$A$10:$B$101,2,FALSE)</f>
        <v>1210.1482470000001</v>
      </c>
      <c r="C100" s="38"/>
      <c r="D100" s="74"/>
      <c r="E100" s="78"/>
      <c r="F100" s="78"/>
      <c r="G100" s="78"/>
      <c r="H100" s="75">
        <f t="shared" si="7"/>
        <v>0</v>
      </c>
      <c r="I100" s="76"/>
      <c r="J100" s="77">
        <f t="shared" si="8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4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2.3924534672785081</v>
      </c>
      <c r="I1" s="18" t="s">
        <v>3</v>
      </c>
      <c r="J1" s="17">
        <f>SUM(J4:J9090)</f>
        <v>2.3924534672785081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153</v>
      </c>
      <c r="B4" s="13">
        <f>VLOOKUP(A4,'ÁREA DOS MUNICÍPIOS '!$A$10:$B$101,2,FALSE)</f>
        <v>78.363405</v>
      </c>
      <c r="C4" s="37" t="s">
        <v>1029</v>
      </c>
      <c r="D4" s="74">
        <f>VLOOKUP($C4,'BASE DIBAPE'!$B$2:$H$800,2,FALSE)</f>
        <v>1562.34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2.3924534672785081</v>
      </c>
      <c r="I4" s="76" t="str">
        <f>K4</f>
        <v>MUNICIPAL</v>
      </c>
      <c r="J4" s="77">
        <f>IF(I4="Municipal",IFERROR((D4/(B4*100))*E4*F4*G4,0),0)</f>
        <v>2.3924534672785081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153</v>
      </c>
      <c r="B5" s="13">
        <f>VLOOKUP(A5,'ÁREA DOS MUNICÍPIOS '!$A$10:$B$101,2,FALSE)</f>
        <v>78.363405</v>
      </c>
      <c r="C5" s="37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153</v>
      </c>
      <c r="B6" s="13">
        <f>VLOOKUP(A6,'ÁREA DOS MUNICÍPIOS '!$A$10:$B$101,2,FALSE)</f>
        <v>78.363405</v>
      </c>
      <c r="C6" s="37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153</v>
      </c>
      <c r="B7" s="13">
        <f>VLOOKUP(A7,'ÁREA DOS MUNICÍPIOS '!$A$10:$B$101,2,FALSE)</f>
        <v>78.363405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153</v>
      </c>
      <c r="B8" s="13">
        <f>VLOOKUP(A8,'ÁREA DOS MUNICÍPIOS '!$A$10:$B$101,2,FALSE)</f>
        <v>78.363405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153</v>
      </c>
      <c r="B9" s="13">
        <f>VLOOKUP(A9,'ÁREA DOS MUNICÍPIOS '!$A$10:$B$101,2,FALSE)</f>
        <v>78.363405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153</v>
      </c>
      <c r="B10" s="13">
        <f>VLOOKUP(A10,'ÁREA DOS MUNICÍPIOS '!$A$10:$B$101,2,FALSE)</f>
        <v>78.363405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153</v>
      </c>
      <c r="B11" s="13">
        <f>VLOOKUP(A11,'ÁREA DOS MUNICÍPIOS '!$A$10:$B$101,2,FALSE)</f>
        <v>78.363405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153</v>
      </c>
      <c r="B12" s="13">
        <f>VLOOKUP(A12,'ÁREA DOS MUNICÍPIOS '!$A$10:$B$101,2,FALSE)</f>
        <v>78.363405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153</v>
      </c>
      <c r="B13" s="13">
        <f>VLOOKUP(A13,'ÁREA DOS MUNICÍPIOS '!$A$10:$B$101,2,FALSE)</f>
        <v>78.363405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153</v>
      </c>
      <c r="B14" s="13">
        <f>VLOOKUP(A14,'ÁREA DOS MUNICÍPIOS '!$A$10:$B$101,2,FALSE)</f>
        <v>78.363405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153</v>
      </c>
      <c r="B15" s="13">
        <f>VLOOKUP(A15,'ÁREA DOS MUNICÍPIOS '!$A$10:$B$101,2,FALSE)</f>
        <v>78.363405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153</v>
      </c>
      <c r="B16" s="13">
        <f>VLOOKUP(A16,'ÁREA DOS MUNICÍPIOS '!$A$10:$B$101,2,FALSE)</f>
        <v>78.363405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153</v>
      </c>
      <c r="B17" s="13">
        <f>VLOOKUP(A17,'ÁREA DOS MUNICÍPIOS '!$A$10:$B$101,2,FALSE)</f>
        <v>78.363405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153</v>
      </c>
      <c r="B18" s="13">
        <f>VLOOKUP(A18,'ÁREA DOS MUNICÍPIOS '!$A$10:$B$101,2,FALSE)</f>
        <v>78.363405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153</v>
      </c>
      <c r="B19" s="13">
        <f>VLOOKUP(A19,'ÁREA DOS MUNICÍPIOS '!$A$10:$B$101,2,FALSE)</f>
        <v>78.363405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153</v>
      </c>
      <c r="B20" s="13">
        <f>VLOOKUP(A20,'ÁREA DOS MUNICÍPIOS '!$A$10:$B$101,2,FALSE)</f>
        <v>78.363405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153</v>
      </c>
      <c r="B21" s="13">
        <f>VLOOKUP(A21,'ÁREA DOS MUNICÍPIOS '!$A$10:$B$101,2,FALSE)</f>
        <v>78.363405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153</v>
      </c>
      <c r="B22" s="13">
        <f>VLOOKUP(A22,'ÁREA DOS MUNICÍPIOS '!$A$10:$B$101,2,FALSE)</f>
        <v>78.363405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153</v>
      </c>
      <c r="B23" s="13">
        <f>VLOOKUP(A23,'ÁREA DOS MUNICÍPIOS '!$A$10:$B$101,2,FALSE)</f>
        <v>78.363405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153</v>
      </c>
      <c r="B24" s="13">
        <f>VLOOKUP(A24,'ÁREA DOS MUNICÍPIOS '!$A$10:$B$101,2,FALSE)</f>
        <v>78.363405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153</v>
      </c>
      <c r="B25" s="13">
        <f>VLOOKUP(A25,'ÁREA DOS MUNICÍPIOS '!$A$10:$B$101,2,FALSE)</f>
        <v>78.363405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153</v>
      </c>
      <c r="B26" s="13">
        <f>VLOOKUP(A26,'ÁREA DOS MUNICÍPIOS '!$A$10:$B$101,2,FALSE)</f>
        <v>78.363405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153</v>
      </c>
      <c r="B27" s="13">
        <f>VLOOKUP(A27,'ÁREA DOS MUNICÍPIOS '!$A$10:$B$101,2,FALSE)</f>
        <v>78.363405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153</v>
      </c>
      <c r="B28" s="13">
        <f>VLOOKUP(A28,'ÁREA DOS MUNICÍPIOS '!$A$10:$B$101,2,FALSE)</f>
        <v>78.363405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153</v>
      </c>
      <c r="B29" s="13">
        <f>VLOOKUP(A29,'ÁREA DOS MUNICÍPIOS '!$A$10:$B$101,2,FALSE)</f>
        <v>78.363405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153</v>
      </c>
      <c r="B30" s="13">
        <f>VLOOKUP(A30,'ÁREA DOS MUNICÍPIOS '!$A$10:$B$101,2,FALSE)</f>
        <v>78.363405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153</v>
      </c>
      <c r="B31" s="13">
        <f>VLOOKUP(A31,'ÁREA DOS MUNICÍPIOS '!$A$10:$B$101,2,FALSE)</f>
        <v>78.363405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153</v>
      </c>
      <c r="B32" s="13">
        <f>VLOOKUP(A32,'ÁREA DOS MUNICÍPIOS '!$A$10:$B$101,2,FALSE)</f>
        <v>78.363405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153</v>
      </c>
      <c r="B33" s="13">
        <f>VLOOKUP(A33,'ÁREA DOS MUNICÍPIOS '!$A$10:$B$101,2,FALSE)</f>
        <v>78.363405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153</v>
      </c>
      <c r="B34" s="13">
        <f>VLOOKUP(A34,'ÁREA DOS MUNICÍPIOS '!$A$10:$B$101,2,FALSE)</f>
        <v>78.363405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153</v>
      </c>
      <c r="B35" s="13">
        <f>VLOOKUP(A35,'ÁREA DOS MUNICÍPIOS '!$A$10:$B$101,2,FALSE)</f>
        <v>78.363405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153</v>
      </c>
      <c r="B36" s="13">
        <f>VLOOKUP(A36,'ÁREA DOS MUNICÍPIOS '!$A$10:$B$101,2,FALSE)</f>
        <v>78.363405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153</v>
      </c>
      <c r="B37" s="13">
        <f>VLOOKUP(A37,'ÁREA DOS MUNICÍPIOS '!$A$10:$B$101,2,FALSE)</f>
        <v>78.363405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153</v>
      </c>
      <c r="B38" s="13">
        <f>VLOOKUP(A38,'ÁREA DOS MUNICÍPIOS '!$A$10:$B$101,2,FALSE)</f>
        <v>78.363405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153</v>
      </c>
      <c r="B39" s="13">
        <f>VLOOKUP(A39,'ÁREA DOS MUNICÍPIOS '!$A$10:$B$101,2,FALSE)</f>
        <v>78.363405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153</v>
      </c>
      <c r="B40" s="13">
        <f>VLOOKUP(A40,'ÁREA DOS MUNICÍPIOS '!$A$10:$B$101,2,FALSE)</f>
        <v>78.363405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153</v>
      </c>
      <c r="B41" s="13">
        <f>VLOOKUP(A41,'ÁREA DOS MUNICÍPIOS '!$A$10:$B$101,2,FALSE)</f>
        <v>78.363405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153</v>
      </c>
      <c r="B42" s="13">
        <f>VLOOKUP(A42,'ÁREA DOS MUNICÍPIOS '!$A$10:$B$101,2,FALSE)</f>
        <v>78.363405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153</v>
      </c>
      <c r="B43" s="13">
        <f>VLOOKUP(A43,'ÁREA DOS MUNICÍPIOS '!$A$10:$B$101,2,FALSE)</f>
        <v>78.363405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153</v>
      </c>
      <c r="B44" s="13">
        <f>VLOOKUP(A44,'ÁREA DOS MUNICÍPIOS '!$A$10:$B$101,2,FALSE)</f>
        <v>78.363405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153</v>
      </c>
      <c r="B45" s="13">
        <f>VLOOKUP(A45,'ÁREA DOS MUNICÍPIOS '!$A$10:$B$101,2,FALSE)</f>
        <v>78.363405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153</v>
      </c>
      <c r="B46" s="13">
        <f>VLOOKUP(A46,'ÁREA DOS MUNICÍPIOS '!$A$10:$B$101,2,FALSE)</f>
        <v>78.363405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153</v>
      </c>
      <c r="B47" s="13">
        <f>VLOOKUP(A47,'ÁREA DOS MUNICÍPIOS '!$A$10:$B$101,2,FALSE)</f>
        <v>78.363405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153</v>
      </c>
      <c r="B48" s="13">
        <f>VLOOKUP(A48,'ÁREA DOS MUNICÍPIOS '!$A$10:$B$101,2,FALSE)</f>
        <v>78.363405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153</v>
      </c>
      <c r="B49" s="13">
        <f>VLOOKUP(A49,'ÁREA DOS MUNICÍPIOS '!$A$10:$B$101,2,FALSE)</f>
        <v>78.363405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153</v>
      </c>
      <c r="B50" s="13">
        <f>VLOOKUP(A50,'ÁREA DOS MUNICÍPIOS '!$A$10:$B$101,2,FALSE)</f>
        <v>78.363405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153</v>
      </c>
      <c r="B51" s="13">
        <f>VLOOKUP(A51,'ÁREA DOS MUNICÍPIOS '!$A$10:$B$101,2,FALSE)</f>
        <v>78.363405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153</v>
      </c>
      <c r="B52" s="13">
        <f>VLOOKUP(A52,'ÁREA DOS MUNICÍPIOS '!$A$10:$B$101,2,FALSE)</f>
        <v>78.363405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153</v>
      </c>
      <c r="B53" s="13">
        <f>VLOOKUP(A53,'ÁREA DOS MUNICÍPIOS '!$A$10:$B$101,2,FALSE)</f>
        <v>78.363405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153</v>
      </c>
      <c r="B54" s="13">
        <f>VLOOKUP(A54,'ÁREA DOS MUNICÍPIOS '!$A$10:$B$101,2,FALSE)</f>
        <v>78.363405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153</v>
      </c>
      <c r="B55" s="13">
        <f>VLOOKUP(A55,'ÁREA DOS MUNICÍPIOS '!$A$10:$B$101,2,FALSE)</f>
        <v>78.363405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153</v>
      </c>
      <c r="B56" s="13">
        <f>VLOOKUP(A56,'ÁREA DOS MUNICÍPIOS '!$A$10:$B$101,2,FALSE)</f>
        <v>78.363405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153</v>
      </c>
      <c r="B57" s="13">
        <f>VLOOKUP(A57,'ÁREA DOS MUNICÍPIOS '!$A$10:$B$101,2,FALSE)</f>
        <v>78.363405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153</v>
      </c>
      <c r="B58" s="13">
        <f>VLOOKUP(A58,'ÁREA DOS MUNICÍPIOS '!$A$10:$B$101,2,FALSE)</f>
        <v>78.363405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153</v>
      </c>
      <c r="B59" s="13">
        <f>VLOOKUP(A59,'ÁREA DOS MUNICÍPIOS '!$A$10:$B$101,2,FALSE)</f>
        <v>78.363405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153</v>
      </c>
      <c r="B60" s="13">
        <f>VLOOKUP(A60,'ÁREA DOS MUNICÍPIOS '!$A$10:$B$101,2,FALSE)</f>
        <v>78.363405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153</v>
      </c>
      <c r="B61" s="13">
        <f>VLOOKUP(A61,'ÁREA DOS MUNICÍPIOS '!$A$10:$B$101,2,FALSE)</f>
        <v>78.363405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153</v>
      </c>
      <c r="B62" s="13">
        <f>VLOOKUP(A62,'ÁREA DOS MUNICÍPIOS '!$A$10:$B$101,2,FALSE)</f>
        <v>78.363405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153</v>
      </c>
      <c r="B63" s="13">
        <f>VLOOKUP(A63,'ÁREA DOS MUNICÍPIOS '!$A$10:$B$101,2,FALSE)</f>
        <v>78.363405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153</v>
      </c>
      <c r="B64" s="13">
        <f>VLOOKUP(A64,'ÁREA DOS MUNICÍPIOS '!$A$10:$B$101,2,FALSE)</f>
        <v>78.363405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153</v>
      </c>
      <c r="B65" s="13">
        <f>VLOOKUP(A65,'ÁREA DOS MUNICÍPIOS '!$A$10:$B$101,2,FALSE)</f>
        <v>78.363405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153</v>
      </c>
      <c r="B66" s="13">
        <f>VLOOKUP(A66,'ÁREA DOS MUNICÍPIOS '!$A$10:$B$101,2,FALSE)</f>
        <v>78.363405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153</v>
      </c>
      <c r="B67" s="13">
        <f>VLOOKUP(A67,'ÁREA DOS MUNICÍPIOS '!$A$10:$B$101,2,FALSE)</f>
        <v>78.363405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153</v>
      </c>
      <c r="B68" s="13">
        <f>VLOOKUP(A68,'ÁREA DOS MUNICÍPIOS '!$A$10:$B$101,2,FALSE)</f>
        <v>78.363405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153</v>
      </c>
      <c r="B69" s="13">
        <f>VLOOKUP(A69,'ÁREA DOS MUNICÍPIOS '!$A$10:$B$101,2,FALSE)</f>
        <v>78.363405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153</v>
      </c>
      <c r="B70" s="13">
        <f>VLOOKUP(A70,'ÁREA DOS MUNICÍPIOS '!$A$10:$B$101,2,FALSE)</f>
        <v>78.363405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153</v>
      </c>
      <c r="B71" s="13">
        <f>VLOOKUP(A71,'ÁREA DOS MUNICÍPIOS '!$A$10:$B$101,2,FALSE)</f>
        <v>78.363405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153</v>
      </c>
      <c r="B72" s="13">
        <f>VLOOKUP(A72,'ÁREA DOS MUNICÍPIOS '!$A$10:$B$101,2,FALSE)</f>
        <v>78.363405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153</v>
      </c>
      <c r="B73" s="13">
        <f>VLOOKUP(A73,'ÁREA DOS MUNICÍPIOS '!$A$10:$B$101,2,FALSE)</f>
        <v>78.363405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153</v>
      </c>
      <c r="B74" s="13">
        <f>VLOOKUP(A74,'ÁREA DOS MUNICÍPIOS '!$A$10:$B$101,2,FALSE)</f>
        <v>78.363405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153</v>
      </c>
      <c r="B75" s="13">
        <f>VLOOKUP(A75,'ÁREA DOS MUNICÍPIOS '!$A$10:$B$101,2,FALSE)</f>
        <v>78.363405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153</v>
      </c>
      <c r="B76" s="13">
        <f>VLOOKUP(A76,'ÁREA DOS MUNICÍPIOS '!$A$10:$B$101,2,FALSE)</f>
        <v>78.363405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153</v>
      </c>
      <c r="B77" s="13">
        <f>VLOOKUP(A77,'ÁREA DOS MUNICÍPIOS '!$A$10:$B$101,2,FALSE)</f>
        <v>78.363405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153</v>
      </c>
      <c r="B78" s="13">
        <f>VLOOKUP(A78,'ÁREA DOS MUNICÍPIOS '!$A$10:$B$101,2,FALSE)</f>
        <v>78.363405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153</v>
      </c>
      <c r="B79" s="13">
        <f>VLOOKUP(A79,'ÁREA DOS MUNICÍPIOS '!$A$10:$B$101,2,FALSE)</f>
        <v>78.363405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153</v>
      </c>
      <c r="B80" s="13">
        <f>VLOOKUP(A80,'ÁREA DOS MUNICÍPIOS '!$A$10:$B$101,2,FALSE)</f>
        <v>78.363405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153</v>
      </c>
      <c r="B81" s="13">
        <f>VLOOKUP(A81,'ÁREA DOS MUNICÍPIOS '!$A$10:$B$101,2,FALSE)</f>
        <v>78.363405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153</v>
      </c>
      <c r="B82" s="13">
        <f>VLOOKUP(A82,'ÁREA DOS MUNICÍPIOS '!$A$10:$B$101,2,FALSE)</f>
        <v>78.363405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153</v>
      </c>
      <c r="B83" s="13">
        <f>VLOOKUP(A83,'ÁREA DOS MUNICÍPIOS '!$A$10:$B$101,2,FALSE)</f>
        <v>78.363405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153</v>
      </c>
      <c r="B84" s="13">
        <f>VLOOKUP(A84,'ÁREA DOS MUNICÍPIOS '!$A$10:$B$101,2,FALSE)</f>
        <v>78.363405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153</v>
      </c>
      <c r="B85" s="13">
        <f>VLOOKUP(A85,'ÁREA DOS MUNICÍPIOS '!$A$10:$B$101,2,FALSE)</f>
        <v>78.363405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153</v>
      </c>
      <c r="B86" s="13">
        <f>VLOOKUP(A86,'ÁREA DOS MUNICÍPIOS '!$A$10:$B$101,2,FALSE)</f>
        <v>78.363405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153</v>
      </c>
      <c r="B87" s="13">
        <f>VLOOKUP(A87,'ÁREA DOS MUNICÍPIOS '!$A$10:$B$101,2,FALSE)</f>
        <v>78.363405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153</v>
      </c>
      <c r="B88" s="13">
        <f>VLOOKUP(A88,'ÁREA DOS MUNICÍPIOS '!$A$10:$B$101,2,FALSE)</f>
        <v>78.363405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153</v>
      </c>
      <c r="B89" s="13">
        <f>VLOOKUP(A89,'ÁREA DOS MUNICÍPIOS '!$A$10:$B$101,2,FALSE)</f>
        <v>78.363405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153</v>
      </c>
      <c r="B90" s="13">
        <f>VLOOKUP(A90,'ÁREA DOS MUNICÍPIOS '!$A$10:$B$101,2,FALSE)</f>
        <v>78.363405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153</v>
      </c>
      <c r="B91" s="13">
        <f>VLOOKUP(A91,'ÁREA DOS MUNICÍPIOS '!$A$10:$B$101,2,FALSE)</f>
        <v>78.363405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153</v>
      </c>
      <c r="B92" s="13">
        <f>VLOOKUP(A92,'ÁREA DOS MUNICÍPIOS '!$A$10:$B$101,2,FALSE)</f>
        <v>78.363405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153</v>
      </c>
      <c r="B93" s="13">
        <f>VLOOKUP(A93,'ÁREA DOS MUNICÍPIOS '!$A$10:$B$101,2,FALSE)</f>
        <v>78.363405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153</v>
      </c>
      <c r="B94" s="13">
        <f>VLOOKUP(A94,'ÁREA DOS MUNICÍPIOS '!$A$10:$B$101,2,FALSE)</f>
        <v>78.363405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153</v>
      </c>
      <c r="B95" s="13">
        <f>VLOOKUP(A95,'ÁREA DOS MUNICÍPIOS '!$A$10:$B$101,2,FALSE)</f>
        <v>78.363405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153</v>
      </c>
      <c r="B96" s="13">
        <f>VLOOKUP(A96,'ÁREA DOS MUNICÍPIOS '!$A$10:$B$101,2,FALSE)</f>
        <v>78.363405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153</v>
      </c>
      <c r="B97" s="13">
        <f>VLOOKUP(A97,'ÁREA DOS MUNICÍPIOS '!$A$10:$B$101,2,FALSE)</f>
        <v>78.363405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153</v>
      </c>
      <c r="B98" s="13">
        <f>VLOOKUP(A98,'ÁREA DOS MUNICÍPIOS '!$A$10:$B$101,2,FALSE)</f>
        <v>78.363405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153</v>
      </c>
      <c r="B99" s="13">
        <f>VLOOKUP(A99,'ÁREA DOS MUNICÍPIOS '!$A$10:$B$101,2,FALSE)</f>
        <v>78.363405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153</v>
      </c>
      <c r="B100" s="13">
        <f>VLOOKUP(A100,'ÁREA DOS MUNICÍPIOS '!$A$10:$B$101,2,FALSE)</f>
        <v>78.363405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A3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5703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4.42578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15.202842045526126</v>
      </c>
      <c r="I1" s="18" t="s">
        <v>3</v>
      </c>
      <c r="J1" s="17">
        <f>SUM(J4:J9090)</f>
        <v>1.9302427103986379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154</v>
      </c>
      <c r="B4" s="13">
        <f>VLOOKUP(A4,'ÁREA DOS MUNICÍPIOS '!$A$10:$B$101,2,FALSE)</f>
        <v>390.74588699999998</v>
      </c>
      <c r="C4" s="37" t="s">
        <v>425</v>
      </c>
      <c r="D4" s="74">
        <f>VLOOKUP($C4,'BASE DIBAPE'!$B$2:$H$800,2,FALSE)</f>
        <v>942.3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 t="shared" ref="H4:H14" si="0">IFERROR((D4/(B4*100))*E4*F4*G4,0)</f>
        <v>9.6461667938170764E-2</v>
      </c>
      <c r="I4" s="76" t="str">
        <f>K4</f>
        <v>MUNICIPAL</v>
      </c>
      <c r="J4" s="77">
        <f t="shared" ref="J4:J14" si="1">IF(I4="Municipal",IFERROR((D4/(B4*100))*E4*F4*G4,0),0)</f>
        <v>9.6461667938170764E-2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154</v>
      </c>
      <c r="B5" s="13">
        <f>VLOOKUP(A5,'ÁREA DOS MUNICÍPIOS '!$A$10:$B$101,2,FALSE)</f>
        <v>390.74588699999998</v>
      </c>
      <c r="C5" s="44" t="s">
        <v>1424</v>
      </c>
      <c r="D5" s="74">
        <f>VLOOKUP($C5,'BASE DIBAPE'!$B$2:$H$800,2,FALSE)</f>
        <v>13950.6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si="0"/>
        <v>1.428099485024138</v>
      </c>
      <c r="I5" s="76" t="str">
        <f t="shared" ref="I5:I14" si="2">K5</f>
        <v>MUNICIPAL</v>
      </c>
      <c r="J5" s="77">
        <f t="shared" si="1"/>
        <v>1.428099485024138</v>
      </c>
      <c r="K5" s="8" t="str">
        <f>VLOOKUP($C5,'BASE DIBAPE'!$B$2:$H$800,6,FALSE)</f>
        <v>MUNICIPAL</v>
      </c>
      <c r="L5" s="30">
        <f>COUNTIF($I$4:$I$9090,"Federal")</f>
        <v>5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154</v>
      </c>
      <c r="B6" s="13">
        <f>VLOOKUP(A6,'ÁREA DOS MUNICÍPIOS '!$A$10:$B$101,2,FALSE)</f>
        <v>390.74588699999998</v>
      </c>
      <c r="C6" s="38" t="s">
        <v>766</v>
      </c>
      <c r="D6" s="74">
        <f>VLOOKUP($C6,'BASE DIBAPE'!$B$2:$H$800,2,FALSE)</f>
        <v>111.92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9.1656498997262636E-2</v>
      </c>
      <c r="I6" s="76" t="str">
        <f t="shared" si="2"/>
        <v>MUNICIPAL</v>
      </c>
      <c r="J6" s="77">
        <f t="shared" si="1"/>
        <v>9.1656498997262636E-2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154</v>
      </c>
      <c r="B7" s="13">
        <f>VLOOKUP(A7,'ÁREA DOS MUNICÍPIOS '!$A$10:$B$101,2,FALSE)</f>
        <v>390.74588699999998</v>
      </c>
      <c r="C7" s="62" t="s">
        <v>961</v>
      </c>
      <c r="D7" s="74">
        <f>VLOOKUP($C7,'BASE DIBAPE'!$B$2:$H$800,2,FALSE)</f>
        <v>1533.8</v>
      </c>
      <c r="E7" s="74">
        <f>VLOOKUP($C7,'BASE DIBAPE'!$B$2:$H$800,3,FALSE)</f>
        <v>2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0.31402505843906681</v>
      </c>
      <c r="I7" s="76" t="str">
        <f t="shared" si="2"/>
        <v>MUNICIPAL</v>
      </c>
      <c r="J7" s="77">
        <f t="shared" si="1"/>
        <v>0.31402505843906681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154</v>
      </c>
      <c r="B8" s="13">
        <f>VLOOKUP(A8,'ÁREA DOS MUNICÍPIOS '!$A$10:$B$101,2,FALSE)</f>
        <v>390.74588699999998</v>
      </c>
      <c r="C8" s="39" t="s">
        <v>1419</v>
      </c>
      <c r="D8" s="74">
        <f>VLOOKUP($C8,'BASE DIBAPE'!$B$2:$H$800,2,FALSE)</f>
        <v>2519.7600000000002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0.51588719601800959</v>
      </c>
      <c r="I8" s="76" t="str">
        <f t="shared" si="2"/>
        <v>FEDERAL</v>
      </c>
      <c r="J8" s="77">
        <f t="shared" si="1"/>
        <v>0</v>
      </c>
      <c r="K8" s="8" t="str">
        <f>VLOOKUP($C8,'BASE DIBAPE'!$B$2:$H$800,6,FALSE)</f>
        <v>FEDERAL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154</v>
      </c>
      <c r="B9" s="13">
        <f>VLOOKUP(A9,'ÁREA DOS MUNICÍPIOS '!$A$10:$B$101,2,FALSE)</f>
        <v>390.74588699999998</v>
      </c>
      <c r="C9" s="38" t="s">
        <v>320</v>
      </c>
      <c r="D9" s="74">
        <f>VLOOKUP($C9,'BASE DIBAPE'!$B$2:$H$800,2,FALSE)</f>
        <v>949.46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4</v>
      </c>
      <c r="H9" s="75">
        <f t="shared" si="0"/>
        <v>0.38877850043754908</v>
      </c>
      <c r="I9" s="76" t="str">
        <f t="shared" si="2"/>
        <v>FEDERAL</v>
      </c>
      <c r="J9" s="77">
        <f t="shared" si="1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154</v>
      </c>
      <c r="B10" s="13">
        <f>VLOOKUP(A10,'ÁREA DOS MUNICÍPIOS '!$A$10:$B$101,2,FALSE)</f>
        <v>390.74588699999998</v>
      </c>
      <c r="C10" s="38" t="s">
        <v>950</v>
      </c>
      <c r="D10" s="74">
        <f>VLOOKUP($C10,'BASE DIBAPE'!$B$2:$H$800,2,FALSE)</f>
        <v>6961.21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0"/>
        <v>11.401717966131784</v>
      </c>
      <c r="I10" s="76" t="str">
        <f t="shared" si="2"/>
        <v>FEDERAL</v>
      </c>
      <c r="J10" s="77">
        <f t="shared" si="1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154</v>
      </c>
      <c r="B11" s="13">
        <f>VLOOKUP(A11,'ÁREA DOS MUNICÍPIOS '!$A$10:$B$101,2,FALSE)</f>
        <v>390.74588699999998</v>
      </c>
      <c r="C11" s="38" t="s">
        <v>1104</v>
      </c>
      <c r="D11" s="74">
        <f>VLOOKUP($C11,'BASE DIBAPE'!$B$2:$H$800,2,FALSE)</f>
        <v>20.3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8.3123075841870613E-3</v>
      </c>
      <c r="I11" s="76" t="str">
        <f t="shared" si="2"/>
        <v>ESTADUAL</v>
      </c>
      <c r="J11" s="77">
        <f t="shared" si="1"/>
        <v>0</v>
      </c>
      <c r="K11" s="8" t="str">
        <f>VLOOKUP($C11,'BASE DIBAPE'!$B$2:$H$800,6,FALSE)</f>
        <v>ESTADUAL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154</v>
      </c>
      <c r="B12" s="13">
        <f>VLOOKUP(A12,'ÁREA DOS MUNICÍPIOS '!$A$10:$B$101,2,FALSE)</f>
        <v>390.74588699999998</v>
      </c>
      <c r="C12" s="39" t="s">
        <v>1136</v>
      </c>
      <c r="D12" s="74">
        <f>VLOOKUP($C12,'BASE DIBAPE'!$B$2:$H$800,2,FALSE)</f>
        <v>0</v>
      </c>
      <c r="E12" s="74">
        <f>VLOOKUP($C12,'BASE DIBAPE'!$B$2:$H$800,3,FALSE)</f>
        <v>4</v>
      </c>
      <c r="F12" s="74">
        <f>VLOOKUP($C12,'BASE DIBAPE'!$B$2:$H$800,4,FALSE)</f>
        <v>0</v>
      </c>
      <c r="G12" s="74">
        <f>VLOOKUP($C12,'BASE DIBAPE'!$B$2:$H$800,5,FALSE)</f>
        <v>0</v>
      </c>
      <c r="H12" s="75">
        <f t="shared" si="0"/>
        <v>0</v>
      </c>
      <c r="I12" s="76" t="str">
        <f t="shared" si="2"/>
        <v>FEDERAL</v>
      </c>
      <c r="J12" s="77">
        <f t="shared" si="1"/>
        <v>0</v>
      </c>
      <c r="K12" s="8" t="str">
        <f>VLOOKUP($C12,'BASE DIBAPE'!$B$2:$H$800,6,FALSE)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154</v>
      </c>
      <c r="B13" s="13">
        <f>VLOOKUP(A13,'ÁREA DOS MUNICÍPIOS '!$A$10:$B$101,2,FALSE)</f>
        <v>390.74588699999998</v>
      </c>
      <c r="C13" s="38" t="s">
        <v>1012</v>
      </c>
      <c r="D13" s="74">
        <f>VLOOKUP($C13,'BASE DIBAPE'!$B$2:$H$800,2,FALSE)</f>
        <v>1559.57</v>
      </c>
      <c r="E13" s="74">
        <f>VLOOKUP($C13,'BASE DIBAPE'!$B$2:$H$800,3,FALSE)</f>
        <v>3</v>
      </c>
      <c r="F13" s="74">
        <f>VLOOKUP($C13,'BASE DIBAPE'!$B$2:$H$800,4,FALSE)</f>
        <v>4</v>
      </c>
      <c r="G13" s="74">
        <f>VLOOKUP($C13,'BASE DIBAPE'!$B$2:$H$800,5,FALSE)</f>
        <v>2</v>
      </c>
      <c r="H13" s="75">
        <f t="shared" si="0"/>
        <v>0.95790336495595663</v>
      </c>
      <c r="I13" s="76" t="str">
        <f t="shared" si="2"/>
        <v>ESTADUAL</v>
      </c>
      <c r="J13" s="77">
        <f t="shared" si="1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154</v>
      </c>
      <c r="B14" s="13">
        <f>VLOOKUP(A14,'ÁREA DOS MUNICÍPIOS '!$A$10:$B$101,2,FALSE)</f>
        <v>390.74588699999998</v>
      </c>
      <c r="C14" s="38" t="s">
        <v>1295</v>
      </c>
      <c r="D14" s="74">
        <f>VLOOKUP($C14,'BASE DIBAPE'!$B$2:$H$800,2,FALSE)</f>
        <v>0</v>
      </c>
      <c r="E14" s="74">
        <f>VLOOKUP($C14,'BASE DIBAPE'!$B$2:$H$800,3,FALSE)</f>
        <v>4</v>
      </c>
      <c r="F14" s="74">
        <f>VLOOKUP($C14,'BASE DIBAPE'!$B$2:$H$800,4,FALSE)</f>
        <v>0</v>
      </c>
      <c r="G14" s="74">
        <f>VLOOKUP($C14,'BASE DIBAPE'!$B$2:$H$800,5,FALSE)</f>
        <v>0</v>
      </c>
      <c r="H14" s="75">
        <f t="shared" si="0"/>
        <v>0</v>
      </c>
      <c r="I14" s="76" t="str">
        <f t="shared" si="2"/>
        <v>FEDERAL</v>
      </c>
      <c r="J14" s="77">
        <f t="shared" si="1"/>
        <v>0</v>
      </c>
      <c r="K14" s="8" t="str">
        <f>VLOOKUP($C14,'BASE DIBAPE'!$B$2:$H$800,6,FALSE)</f>
        <v>FEDERAL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154</v>
      </c>
      <c r="B15" s="13">
        <f>VLOOKUP(A15,'ÁREA DOS MUNICÍPIOS '!$A$10:$B$101,2,FALSE)</f>
        <v>390.74588699999998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ref="H15:H68" si="3">IFERROR((D15/(B15*100))*E15*F15*G15,0)</f>
        <v>0</v>
      </c>
      <c r="I15" s="76"/>
      <c r="J15" s="77">
        <f t="shared" ref="J15:J68" si="4">IF(I15="Municipal",IFERROR((D15/(B15*100))*E15*F15*G15,0),0)</f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154</v>
      </c>
      <c r="B16" s="13">
        <f>VLOOKUP(A16,'ÁREA DOS MUNICÍPIOS '!$A$10:$B$101,2,FALSE)</f>
        <v>390.74588699999998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3"/>
        <v>0</v>
      </c>
      <c r="I16" s="76"/>
      <c r="J16" s="77">
        <f t="shared" si="4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154</v>
      </c>
      <c r="B17" s="13">
        <f>VLOOKUP(A17,'ÁREA DOS MUNICÍPIOS '!$A$10:$B$101,2,FALSE)</f>
        <v>390.74588699999998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3"/>
        <v>0</v>
      </c>
      <c r="I17" s="76"/>
      <c r="J17" s="77">
        <f t="shared" si="4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154</v>
      </c>
      <c r="B18" s="13">
        <f>VLOOKUP(A18,'ÁREA DOS MUNICÍPIOS '!$A$10:$B$101,2,FALSE)</f>
        <v>390.74588699999998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3"/>
        <v>0</v>
      </c>
      <c r="I18" s="76"/>
      <c r="J18" s="77">
        <f t="shared" si="4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154</v>
      </c>
      <c r="B19" s="13">
        <f>VLOOKUP(A19,'ÁREA DOS MUNICÍPIOS '!$A$10:$B$101,2,FALSE)</f>
        <v>390.74588699999998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3"/>
        <v>0</v>
      </c>
      <c r="I19" s="76"/>
      <c r="J19" s="77">
        <f t="shared" si="4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154</v>
      </c>
      <c r="B20" s="13">
        <f>VLOOKUP(A20,'ÁREA DOS MUNICÍPIOS '!$A$10:$B$101,2,FALSE)</f>
        <v>390.74588699999998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3"/>
        <v>0</v>
      </c>
      <c r="I20" s="76"/>
      <c r="J20" s="77">
        <f t="shared" si="4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154</v>
      </c>
      <c r="B21" s="13">
        <f>VLOOKUP(A21,'ÁREA DOS MUNICÍPIOS '!$A$10:$B$101,2,FALSE)</f>
        <v>390.74588699999998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3"/>
        <v>0</v>
      </c>
      <c r="I21" s="76"/>
      <c r="J21" s="77">
        <f t="shared" si="4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154</v>
      </c>
      <c r="B22" s="13">
        <f>VLOOKUP(A22,'ÁREA DOS MUNICÍPIOS '!$A$10:$B$101,2,FALSE)</f>
        <v>390.74588699999998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3"/>
        <v>0</v>
      </c>
      <c r="I22" s="76"/>
      <c r="J22" s="77">
        <f t="shared" si="4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154</v>
      </c>
      <c r="B23" s="13">
        <f>VLOOKUP(A23,'ÁREA DOS MUNICÍPIOS '!$A$10:$B$101,2,FALSE)</f>
        <v>390.74588699999998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3"/>
        <v>0</v>
      </c>
      <c r="I23" s="76"/>
      <c r="J23" s="77">
        <f t="shared" si="4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154</v>
      </c>
      <c r="B24" s="13">
        <f>VLOOKUP(A24,'ÁREA DOS MUNICÍPIOS '!$A$10:$B$101,2,FALSE)</f>
        <v>390.74588699999998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154</v>
      </c>
      <c r="B25" s="13">
        <f>VLOOKUP(A25,'ÁREA DOS MUNICÍPIOS '!$A$10:$B$101,2,FALSE)</f>
        <v>390.74588699999998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154</v>
      </c>
      <c r="B26" s="13">
        <f>VLOOKUP(A26,'ÁREA DOS MUNICÍPIOS '!$A$10:$B$101,2,FALSE)</f>
        <v>390.74588699999998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154</v>
      </c>
      <c r="B27" s="13">
        <f>VLOOKUP(A27,'ÁREA DOS MUNICÍPIOS '!$A$10:$B$101,2,FALSE)</f>
        <v>390.74588699999998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154</v>
      </c>
      <c r="B28" s="13">
        <f>VLOOKUP(A28,'ÁREA DOS MUNICÍPIOS '!$A$10:$B$101,2,FALSE)</f>
        <v>390.74588699999998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154</v>
      </c>
      <c r="B29" s="13">
        <f>VLOOKUP(A29,'ÁREA DOS MUNICÍPIOS '!$A$10:$B$101,2,FALSE)</f>
        <v>390.74588699999998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154</v>
      </c>
      <c r="B30" s="13">
        <f>VLOOKUP(A30,'ÁREA DOS MUNICÍPIOS '!$A$10:$B$101,2,FALSE)</f>
        <v>390.74588699999998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154</v>
      </c>
      <c r="B31" s="13">
        <f>VLOOKUP(A31,'ÁREA DOS MUNICÍPIOS '!$A$10:$B$101,2,FALSE)</f>
        <v>390.74588699999998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154</v>
      </c>
      <c r="B32" s="13">
        <f>VLOOKUP(A32,'ÁREA DOS MUNICÍPIOS '!$A$10:$B$101,2,FALSE)</f>
        <v>390.74588699999998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154</v>
      </c>
      <c r="B33" s="13">
        <f>VLOOKUP(A33,'ÁREA DOS MUNICÍPIOS '!$A$10:$B$101,2,FALSE)</f>
        <v>390.74588699999998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154</v>
      </c>
      <c r="B34" s="13">
        <f>VLOOKUP(A34,'ÁREA DOS MUNICÍPIOS '!$A$10:$B$101,2,FALSE)</f>
        <v>390.74588699999998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154</v>
      </c>
      <c r="B35" s="13">
        <f>VLOOKUP(A35,'ÁREA DOS MUNICÍPIOS '!$A$10:$B$101,2,FALSE)</f>
        <v>390.74588699999998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154</v>
      </c>
      <c r="B36" s="13">
        <f>VLOOKUP(A36,'ÁREA DOS MUNICÍPIOS '!$A$10:$B$101,2,FALSE)</f>
        <v>390.74588699999998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154</v>
      </c>
      <c r="B37" s="13">
        <f>VLOOKUP(A37,'ÁREA DOS MUNICÍPIOS '!$A$10:$B$101,2,FALSE)</f>
        <v>390.74588699999998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154</v>
      </c>
      <c r="B38" s="13">
        <f>VLOOKUP(A38,'ÁREA DOS MUNICÍPIOS '!$A$10:$B$101,2,FALSE)</f>
        <v>390.74588699999998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154</v>
      </c>
      <c r="B39" s="13">
        <f>VLOOKUP(A39,'ÁREA DOS MUNICÍPIOS '!$A$10:$B$101,2,FALSE)</f>
        <v>390.74588699999998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154</v>
      </c>
      <c r="B40" s="13">
        <f>VLOOKUP(A40,'ÁREA DOS MUNICÍPIOS '!$A$10:$B$101,2,FALSE)</f>
        <v>390.74588699999998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154</v>
      </c>
      <c r="B41" s="13">
        <f>VLOOKUP(A41,'ÁREA DOS MUNICÍPIOS '!$A$10:$B$101,2,FALSE)</f>
        <v>390.74588699999998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154</v>
      </c>
      <c r="B42" s="13">
        <f>VLOOKUP(A42,'ÁREA DOS MUNICÍPIOS '!$A$10:$B$101,2,FALSE)</f>
        <v>390.74588699999998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154</v>
      </c>
      <c r="B43" s="13">
        <f>VLOOKUP(A43,'ÁREA DOS MUNICÍPIOS '!$A$10:$B$101,2,FALSE)</f>
        <v>390.74588699999998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154</v>
      </c>
      <c r="B44" s="13">
        <f>VLOOKUP(A44,'ÁREA DOS MUNICÍPIOS '!$A$10:$B$101,2,FALSE)</f>
        <v>390.74588699999998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154</v>
      </c>
      <c r="B45" s="13">
        <f>VLOOKUP(A45,'ÁREA DOS MUNICÍPIOS '!$A$10:$B$101,2,FALSE)</f>
        <v>390.74588699999998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154</v>
      </c>
      <c r="B46" s="13">
        <f>VLOOKUP(A46,'ÁREA DOS MUNICÍPIOS '!$A$10:$B$101,2,FALSE)</f>
        <v>390.74588699999998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154</v>
      </c>
      <c r="B47" s="13">
        <f>VLOOKUP(A47,'ÁREA DOS MUNICÍPIOS '!$A$10:$B$101,2,FALSE)</f>
        <v>390.74588699999998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154</v>
      </c>
      <c r="B48" s="13">
        <f>VLOOKUP(A48,'ÁREA DOS MUNICÍPIOS '!$A$10:$B$101,2,FALSE)</f>
        <v>390.74588699999998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154</v>
      </c>
      <c r="B49" s="13">
        <f>VLOOKUP(A49,'ÁREA DOS MUNICÍPIOS '!$A$10:$B$101,2,FALSE)</f>
        <v>390.74588699999998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154</v>
      </c>
      <c r="B50" s="13">
        <f>VLOOKUP(A50,'ÁREA DOS MUNICÍPIOS '!$A$10:$B$101,2,FALSE)</f>
        <v>390.74588699999998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154</v>
      </c>
      <c r="B51" s="13">
        <f>VLOOKUP(A51,'ÁREA DOS MUNICÍPIOS '!$A$10:$B$101,2,FALSE)</f>
        <v>390.74588699999998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154</v>
      </c>
      <c r="B52" s="13">
        <f>VLOOKUP(A52,'ÁREA DOS MUNICÍPIOS '!$A$10:$B$101,2,FALSE)</f>
        <v>390.74588699999998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154</v>
      </c>
      <c r="B53" s="13">
        <f>VLOOKUP(A53,'ÁREA DOS MUNICÍPIOS '!$A$10:$B$101,2,FALSE)</f>
        <v>390.74588699999998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154</v>
      </c>
      <c r="B54" s="13">
        <f>VLOOKUP(A54,'ÁREA DOS MUNICÍPIOS '!$A$10:$B$101,2,FALSE)</f>
        <v>390.74588699999998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154</v>
      </c>
      <c r="B55" s="13">
        <f>VLOOKUP(A55,'ÁREA DOS MUNICÍPIOS '!$A$10:$B$101,2,FALSE)</f>
        <v>390.74588699999998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154</v>
      </c>
      <c r="B56" s="13">
        <f>VLOOKUP(A56,'ÁREA DOS MUNICÍPIOS '!$A$10:$B$101,2,FALSE)</f>
        <v>390.74588699999998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154</v>
      </c>
      <c r="B57" s="13">
        <f>VLOOKUP(A57,'ÁREA DOS MUNICÍPIOS '!$A$10:$B$101,2,FALSE)</f>
        <v>390.74588699999998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154</v>
      </c>
      <c r="B58" s="13">
        <f>VLOOKUP(A58,'ÁREA DOS MUNICÍPIOS '!$A$10:$B$101,2,FALSE)</f>
        <v>390.74588699999998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154</v>
      </c>
      <c r="B59" s="13">
        <f>VLOOKUP(A59,'ÁREA DOS MUNICÍPIOS '!$A$10:$B$101,2,FALSE)</f>
        <v>390.74588699999998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154</v>
      </c>
      <c r="B60" s="13">
        <f>VLOOKUP(A60,'ÁREA DOS MUNICÍPIOS '!$A$10:$B$101,2,FALSE)</f>
        <v>390.74588699999998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154</v>
      </c>
      <c r="B61" s="13">
        <f>VLOOKUP(A61,'ÁREA DOS MUNICÍPIOS '!$A$10:$B$101,2,FALSE)</f>
        <v>390.74588699999998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154</v>
      </c>
      <c r="B62" s="13">
        <f>VLOOKUP(A62,'ÁREA DOS MUNICÍPIOS '!$A$10:$B$101,2,FALSE)</f>
        <v>390.74588699999998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154</v>
      </c>
      <c r="B63" s="13">
        <f>VLOOKUP(A63,'ÁREA DOS MUNICÍPIOS '!$A$10:$B$101,2,FALSE)</f>
        <v>390.74588699999998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154</v>
      </c>
      <c r="B64" s="13">
        <f>VLOOKUP(A64,'ÁREA DOS MUNICÍPIOS '!$A$10:$B$101,2,FALSE)</f>
        <v>390.74588699999998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154</v>
      </c>
      <c r="B65" s="13">
        <f>VLOOKUP(A65,'ÁREA DOS MUNICÍPIOS '!$A$10:$B$101,2,FALSE)</f>
        <v>390.74588699999998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154</v>
      </c>
      <c r="B66" s="13">
        <f>VLOOKUP(A66,'ÁREA DOS MUNICÍPIOS '!$A$10:$B$101,2,FALSE)</f>
        <v>390.74588699999998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154</v>
      </c>
      <c r="B67" s="13">
        <f>VLOOKUP(A67,'ÁREA DOS MUNICÍPIOS '!$A$10:$B$101,2,FALSE)</f>
        <v>390.74588699999998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154</v>
      </c>
      <c r="B68" s="13">
        <f>VLOOKUP(A68,'ÁREA DOS MUNICÍPIOS '!$A$10:$B$101,2,FALSE)</f>
        <v>390.74588699999998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154</v>
      </c>
      <c r="B69" s="13">
        <f>VLOOKUP(A69,'ÁREA DOS MUNICÍPIOS '!$A$10:$B$101,2,FALSE)</f>
        <v>390.74588699999998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154</v>
      </c>
      <c r="B70" s="13">
        <f>VLOOKUP(A70,'ÁREA DOS MUNICÍPIOS '!$A$10:$B$101,2,FALSE)</f>
        <v>390.74588699999998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154</v>
      </c>
      <c r="B71" s="13">
        <f>VLOOKUP(A71,'ÁREA DOS MUNICÍPIOS '!$A$10:$B$101,2,FALSE)</f>
        <v>390.74588699999998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154</v>
      </c>
      <c r="B72" s="13">
        <f>VLOOKUP(A72,'ÁREA DOS MUNICÍPIOS '!$A$10:$B$101,2,FALSE)</f>
        <v>390.74588699999998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154</v>
      </c>
      <c r="B73" s="13">
        <f>VLOOKUP(A73,'ÁREA DOS MUNICÍPIOS '!$A$10:$B$101,2,FALSE)</f>
        <v>390.74588699999998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154</v>
      </c>
      <c r="B74" s="13">
        <f>VLOOKUP(A74,'ÁREA DOS MUNICÍPIOS '!$A$10:$B$101,2,FALSE)</f>
        <v>390.74588699999998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154</v>
      </c>
      <c r="B75" s="13">
        <f>VLOOKUP(A75,'ÁREA DOS MUNICÍPIOS '!$A$10:$B$101,2,FALSE)</f>
        <v>390.74588699999998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154</v>
      </c>
      <c r="B76" s="13">
        <f>VLOOKUP(A76,'ÁREA DOS MUNICÍPIOS '!$A$10:$B$101,2,FALSE)</f>
        <v>390.74588699999998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154</v>
      </c>
      <c r="B77" s="13">
        <f>VLOOKUP(A77,'ÁREA DOS MUNICÍPIOS '!$A$10:$B$101,2,FALSE)</f>
        <v>390.74588699999998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154</v>
      </c>
      <c r="B78" s="13">
        <f>VLOOKUP(A78,'ÁREA DOS MUNICÍPIOS '!$A$10:$B$101,2,FALSE)</f>
        <v>390.74588699999998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154</v>
      </c>
      <c r="B79" s="13">
        <f>VLOOKUP(A79,'ÁREA DOS MUNICÍPIOS '!$A$10:$B$101,2,FALSE)</f>
        <v>390.74588699999998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154</v>
      </c>
      <c r="B80" s="13">
        <f>VLOOKUP(A80,'ÁREA DOS MUNICÍPIOS '!$A$10:$B$101,2,FALSE)</f>
        <v>390.74588699999998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154</v>
      </c>
      <c r="B81" s="13">
        <f>VLOOKUP(A81,'ÁREA DOS MUNICÍPIOS '!$A$10:$B$101,2,FALSE)</f>
        <v>390.74588699999998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154</v>
      </c>
      <c r="B82" s="13">
        <f>VLOOKUP(A82,'ÁREA DOS MUNICÍPIOS '!$A$10:$B$101,2,FALSE)</f>
        <v>390.74588699999998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154</v>
      </c>
      <c r="B83" s="13">
        <f>VLOOKUP(A83,'ÁREA DOS MUNICÍPIOS '!$A$10:$B$101,2,FALSE)</f>
        <v>390.74588699999998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154</v>
      </c>
      <c r="B84" s="13">
        <f>VLOOKUP(A84,'ÁREA DOS MUNICÍPIOS '!$A$10:$B$101,2,FALSE)</f>
        <v>390.74588699999998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154</v>
      </c>
      <c r="B85" s="13">
        <f>VLOOKUP(A85,'ÁREA DOS MUNICÍPIOS '!$A$10:$B$101,2,FALSE)</f>
        <v>390.74588699999998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154</v>
      </c>
      <c r="B86" s="13">
        <f>VLOOKUP(A86,'ÁREA DOS MUNICÍPIOS '!$A$10:$B$101,2,FALSE)</f>
        <v>390.74588699999998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154</v>
      </c>
      <c r="B87" s="13">
        <f>VLOOKUP(A87,'ÁREA DOS MUNICÍPIOS '!$A$10:$B$101,2,FALSE)</f>
        <v>390.74588699999998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154</v>
      </c>
      <c r="B88" s="13">
        <f>VLOOKUP(A88,'ÁREA DOS MUNICÍPIOS '!$A$10:$B$101,2,FALSE)</f>
        <v>390.74588699999998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154</v>
      </c>
      <c r="B89" s="13">
        <f>VLOOKUP(A89,'ÁREA DOS MUNICÍPIOS '!$A$10:$B$101,2,FALSE)</f>
        <v>390.74588699999998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154</v>
      </c>
      <c r="B90" s="13">
        <f>VLOOKUP(A90,'ÁREA DOS MUNICÍPIOS '!$A$10:$B$101,2,FALSE)</f>
        <v>390.74588699999998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154</v>
      </c>
      <c r="B91" s="13">
        <f>VLOOKUP(A91,'ÁREA DOS MUNICÍPIOS '!$A$10:$B$101,2,FALSE)</f>
        <v>390.74588699999998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154</v>
      </c>
      <c r="B92" s="13">
        <f>VLOOKUP(A92,'ÁREA DOS MUNICÍPIOS '!$A$10:$B$101,2,FALSE)</f>
        <v>390.74588699999998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154</v>
      </c>
      <c r="B93" s="13">
        <f>VLOOKUP(A93,'ÁREA DOS MUNICÍPIOS '!$A$10:$B$101,2,FALSE)</f>
        <v>390.74588699999998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154</v>
      </c>
      <c r="B94" s="13">
        <f>VLOOKUP(A94,'ÁREA DOS MUNICÍPIOS '!$A$10:$B$101,2,FALSE)</f>
        <v>390.74588699999998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154</v>
      </c>
      <c r="B95" s="13">
        <f>VLOOKUP(A95,'ÁREA DOS MUNICÍPIOS '!$A$10:$B$101,2,FALSE)</f>
        <v>390.74588699999998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154</v>
      </c>
      <c r="B96" s="13">
        <f>VLOOKUP(A96,'ÁREA DOS MUNICÍPIOS '!$A$10:$B$101,2,FALSE)</f>
        <v>390.74588699999998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154</v>
      </c>
      <c r="B97" s="13">
        <f>VLOOKUP(A97,'ÁREA DOS MUNICÍPIOS '!$A$10:$B$101,2,FALSE)</f>
        <v>390.74588699999998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154</v>
      </c>
      <c r="B98" s="13">
        <f>VLOOKUP(A98,'ÁREA DOS MUNICÍPIOS '!$A$10:$B$101,2,FALSE)</f>
        <v>390.74588699999998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154</v>
      </c>
      <c r="B99" s="13">
        <f>VLOOKUP(A99,'ÁREA DOS MUNICÍPIOS '!$A$10:$B$101,2,FALSE)</f>
        <v>390.74588699999998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154</v>
      </c>
      <c r="B100" s="13">
        <f>VLOOKUP(A100,'ÁREA DOS MUNICÍPIOS '!$A$10:$B$101,2,FALSE)</f>
        <v>390.74588699999998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22" sqref="C2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5703125" style="9" customWidth="1"/>
    <col min="5" max="7" width="5.28515625" style="9" bestFit="1" customWidth="1"/>
    <col min="8" max="8" width="13.42578125" style="9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16.189589428001248</v>
      </c>
      <c r="I1" s="18" t="s">
        <v>3</v>
      </c>
      <c r="J1" s="17">
        <f>SUM(J4:J9090)</f>
        <v>0.30604058582936389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155</v>
      </c>
      <c r="B4" s="13">
        <f>VLOOKUP(A4,'ÁREA DOS MUNICÍPIOS '!$A$10:$B$101,2,FALSE)</f>
        <v>367.59830299999999</v>
      </c>
      <c r="C4" s="37" t="s">
        <v>709</v>
      </c>
      <c r="D4" s="74">
        <f>VLOOKUP($C4,'BASE DIBAPE'!$B$2:$H$800,2,FALSE)</f>
        <v>48.88</v>
      </c>
      <c r="E4" s="74">
        <f>VLOOKUP($C4,'BASE DIBAPE'!$B$2:$H$800,3,FALSE)</f>
        <v>4</v>
      </c>
      <c r="F4" s="74">
        <f>VLOOKUP($C4,'BASE DIBAPE'!$B$2:$H$800,4,FALSE)</f>
        <v>0</v>
      </c>
      <c r="G4" s="74">
        <f>VLOOKUP($C4,'BASE DIBAPE'!$B$2:$H$800,5,FALSE)</f>
        <v>1</v>
      </c>
      <c r="H4" s="75">
        <f t="shared" ref="H4:H11" si="0">IFERROR((D4/(B4*100))*E4*F4*G4,0)</f>
        <v>0</v>
      </c>
      <c r="I4" s="76" t="str">
        <f>K4</f>
        <v>MUNICIPAL</v>
      </c>
      <c r="J4" s="77">
        <f t="shared" ref="J4:J11" si="1"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155</v>
      </c>
      <c r="B5" s="13">
        <f>VLOOKUP(A5,'ÁREA DOS MUNICÍPIOS '!$A$10:$B$101,2,FALSE)</f>
        <v>367.59830299999999</v>
      </c>
      <c r="C5" s="37" t="s">
        <v>436</v>
      </c>
      <c r="D5" s="74">
        <f>VLOOKUP($C5,'BASE DIBAPE'!$B$2:$H$800,2,FALSE)</f>
        <v>214.81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si="0"/>
        <v>2.3374427819379786E-2</v>
      </c>
      <c r="I5" s="76" t="str">
        <f t="shared" ref="I5:I21" si="2">K5</f>
        <v>MUNICIPAL</v>
      </c>
      <c r="J5" s="77">
        <f t="shared" si="1"/>
        <v>2.3374427819379786E-2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155</v>
      </c>
      <c r="B6" s="13">
        <f>VLOOKUP(A6,'ÁREA DOS MUNICÍPIOS '!$A$10:$B$101,2,FALSE)</f>
        <v>367.59830299999999</v>
      </c>
      <c r="C6" s="38" t="s">
        <v>479</v>
      </c>
      <c r="D6" s="74">
        <f>VLOOKUP($C6,'BASE DIBAPE'!$B$2:$H$800,2,FALSE)</f>
        <v>712.71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ref="H6:H10" si="3">IFERROR((D6/(B6*100))*E6*F6*G6,0)</f>
        <v>0.15510626554769488</v>
      </c>
      <c r="I6" s="76" t="str">
        <f t="shared" si="2"/>
        <v>MUNICIPAL</v>
      </c>
      <c r="J6" s="77">
        <f t="shared" ref="J6:J10" si="4">IF(I6="Municipal",IFERROR((D6/(B6*100))*E6*F6*G6,0),0)</f>
        <v>0.15510626554769488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155</v>
      </c>
      <c r="B7" s="13">
        <f>VLOOKUP(A7,'ÁREA DOS MUNICÍPIOS '!$A$10:$B$101,2,FALSE)</f>
        <v>367.59830299999999</v>
      </c>
      <c r="C7" s="39" t="s">
        <v>802</v>
      </c>
      <c r="D7" s="74">
        <f>VLOOKUP($C7,'BASE DIBAPE'!$B$2:$H$800,2,FALSE)</f>
        <v>216.04</v>
      </c>
      <c r="E7" s="74">
        <f>VLOOKUP($C7,'BASE DIBAPE'!$B$2:$H$800,3,FALSE)</f>
        <v>4</v>
      </c>
      <c r="F7" s="74">
        <f>VLOOKUP($C7,'BASE DIBAPE'!$B$2:$H$800,4,FALSE)</f>
        <v>2</v>
      </c>
      <c r="G7" s="74">
        <f>VLOOKUP($C7,'BASE DIBAPE'!$B$2:$H$800,5,FALSE)</f>
        <v>2</v>
      </c>
      <c r="H7" s="75">
        <f t="shared" si="3"/>
        <v>9.4033078275663304E-2</v>
      </c>
      <c r="I7" s="76" t="str">
        <f t="shared" si="2"/>
        <v>MUNICIPAL</v>
      </c>
      <c r="J7" s="77">
        <f t="shared" si="4"/>
        <v>9.4033078275663304E-2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155</v>
      </c>
      <c r="B8" s="13">
        <f>VLOOKUP(A8,'ÁREA DOS MUNICÍPIOS '!$A$10:$B$101,2,FALSE)</f>
        <v>367.59830299999999</v>
      </c>
      <c r="C8" s="38" t="s">
        <v>1160</v>
      </c>
      <c r="D8" s="74">
        <f>VLOOKUP($C8,'BASE DIBAPE'!$B$2:$H$800,2,FALSE)</f>
        <v>0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0</v>
      </c>
      <c r="H8" s="75">
        <f t="shared" si="3"/>
        <v>0</v>
      </c>
      <c r="I8" s="76" t="str">
        <f t="shared" si="2"/>
        <v>FEDERAL</v>
      </c>
      <c r="J8" s="77">
        <f t="shared" si="4"/>
        <v>0</v>
      </c>
      <c r="K8" s="8" t="str">
        <f>VLOOKUP($C8,'BASE DIBAPE'!$B$2:$H$800,6,FALSE)</f>
        <v>FEDERAL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155</v>
      </c>
      <c r="B9" s="13">
        <f>VLOOKUP(A9,'ÁREA DOS MUNICÍPIOS '!$A$10:$B$101,2,FALSE)</f>
        <v>367.59830299999999</v>
      </c>
      <c r="C9" s="38" t="s">
        <v>1311</v>
      </c>
      <c r="D9" s="74">
        <f>VLOOKUP($C9,'BASE DIBAPE'!$B$2:$H$800,2,FALSE)</f>
        <v>0</v>
      </c>
      <c r="E9" s="74">
        <f>VLOOKUP($C9,'BASE DIBAPE'!$B$2:$H$800,3,FALSE)</f>
        <v>4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3"/>
        <v>0</v>
      </c>
      <c r="I9" s="76" t="str">
        <f t="shared" si="2"/>
        <v>FEDERAL</v>
      </c>
      <c r="J9" s="77">
        <f t="shared" si="4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155</v>
      </c>
      <c r="B10" s="13">
        <f>VLOOKUP(A10,'ÁREA DOS MUNICÍPIOS '!$A$10:$B$101,2,FALSE)</f>
        <v>367.59830299999999</v>
      </c>
      <c r="C10" s="38" t="s">
        <v>1459</v>
      </c>
      <c r="D10" s="74">
        <f>VLOOKUP($C10,'BASE DIBAPE'!$B$2:$H$800,2,FALSE)</f>
        <v>18.93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3"/>
        <v>8.2394286787553523E-3</v>
      </c>
      <c r="I10" s="76" t="str">
        <f t="shared" si="2"/>
        <v>ESTADUAL</v>
      </c>
      <c r="J10" s="77">
        <f t="shared" si="4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155</v>
      </c>
      <c r="B11" s="13">
        <f>VLOOKUP(A11,'ÁREA DOS MUNICÍPIOS '!$A$10:$B$101,2,FALSE)</f>
        <v>367.59830299999999</v>
      </c>
      <c r="C11" s="38" t="s">
        <v>1418</v>
      </c>
      <c r="D11" s="74">
        <f>VLOOKUP($C11,'BASE DIBAPE'!$B$2:$H$800,2,FALSE)</f>
        <v>9326.31</v>
      </c>
      <c r="E11" s="74">
        <f>VLOOKUP($C11,'BASE DIBAPE'!$B$2:$H$800,3,FALSE)</f>
        <v>1</v>
      </c>
      <c r="F11" s="74">
        <f>VLOOKUP($C11,'BASE DIBAPE'!$B$2:$H$800,4,FALSE)</f>
        <v>4</v>
      </c>
      <c r="G11" s="74">
        <f>VLOOKUP($C11,'BASE DIBAPE'!$B$2:$H$800,5,FALSE)</f>
        <v>2</v>
      </c>
      <c r="H11" s="75">
        <f t="shared" si="0"/>
        <v>2.0296742229520031</v>
      </c>
      <c r="I11" s="76" t="str">
        <f t="shared" si="2"/>
        <v>ESTADUAL</v>
      </c>
      <c r="J11" s="77">
        <f t="shared" si="1"/>
        <v>0</v>
      </c>
      <c r="K11" s="8" t="str">
        <f>VLOOKUP($C11,'BASE DIBAPE'!$B$2:$H$800,6,FALSE)</f>
        <v>ESTADUAL</v>
      </c>
      <c r="L11" s="29">
        <f>COUNTIF($I$4:$I$9090,"Municipal")</f>
        <v>13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155</v>
      </c>
      <c r="B12" s="13">
        <f>VLOOKUP(A12,'ÁREA DOS MUNICÍPIOS '!$A$10:$B$101,2,FALSE)</f>
        <v>367.59830299999999</v>
      </c>
      <c r="C12" s="38" t="s">
        <v>721</v>
      </c>
      <c r="D12" s="74">
        <f>VLOOKUP($C12,'BASE DIBAPE'!$B$2:$H$800,2,FALSE)</f>
        <v>15905.1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2</v>
      </c>
      <c r="H12" s="75">
        <f t="shared" ref="H12:H68" si="5">IFERROR((D12/(B12*100))*E12*F12*G12,0)</f>
        <v>13.845635190541127</v>
      </c>
      <c r="I12" s="76" t="str">
        <f t="shared" si="2"/>
        <v>ESTADUAL</v>
      </c>
      <c r="J12" s="77">
        <f t="shared" ref="J12:J68" si="6">IF(I12="Municipal",IFERROR((D12/(B12*100))*E12*F12*G12,0),0)</f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155</v>
      </c>
      <c r="B13" s="13">
        <f>VLOOKUP(A13,'ÁREA DOS MUNICÍPIOS '!$A$10:$B$101,2,FALSE)</f>
        <v>367.59830299999999</v>
      </c>
      <c r="C13" s="39" t="s">
        <v>1502</v>
      </c>
      <c r="D13" s="74">
        <f>VLOOKUP($C13,'BASE DIBAPE'!$B$2:$H$800,2,FALSE)</f>
        <v>0</v>
      </c>
      <c r="E13" s="74">
        <f>VLOOKUP($C13,'BASE DIBAPE'!$B$2:$H$800,3,FALSE)</f>
        <v>1</v>
      </c>
      <c r="F13" s="74">
        <f>VLOOKUP($C13,'BASE DIBAPE'!$B$2:$H$800,4,FALSE)</f>
        <v>0</v>
      </c>
      <c r="G13" s="74">
        <f>VLOOKUP($C13,'BASE DIBAPE'!$B$2:$H$800,5,FALSE)</f>
        <v>0</v>
      </c>
      <c r="H13" s="75">
        <f t="shared" si="5"/>
        <v>0</v>
      </c>
      <c r="I13" s="76" t="str">
        <f t="shared" si="2"/>
        <v>MUNICIPAL</v>
      </c>
      <c r="J13" s="77">
        <f t="shared" si="6"/>
        <v>0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155</v>
      </c>
      <c r="B14" s="13">
        <f>VLOOKUP(A14,'ÁREA DOS MUNICÍPIOS '!$A$10:$B$101,2,FALSE)</f>
        <v>367.59830299999999</v>
      </c>
      <c r="C14" s="38" t="s">
        <v>1503</v>
      </c>
      <c r="D14" s="74">
        <f>VLOOKUP($C14,'BASE DIBAPE'!$B$2:$H$800,2,FALSE)</f>
        <v>0</v>
      </c>
      <c r="E14" s="74">
        <f>VLOOKUP($C14,'BASE DIBAPE'!$B$2:$H$800,3,FALSE)</f>
        <v>1</v>
      </c>
      <c r="F14" s="74">
        <f>VLOOKUP($C14,'BASE DIBAPE'!$B$2:$H$800,4,FALSE)</f>
        <v>0</v>
      </c>
      <c r="G14" s="74">
        <f>VLOOKUP($C14,'BASE DIBAPE'!$B$2:$H$800,5,FALSE)</f>
        <v>0</v>
      </c>
      <c r="H14" s="75">
        <f t="shared" si="5"/>
        <v>0</v>
      </c>
      <c r="I14" s="76" t="str">
        <f t="shared" si="2"/>
        <v>MUNICIPAL</v>
      </c>
      <c r="J14" s="77">
        <f t="shared" si="6"/>
        <v>0</v>
      </c>
      <c r="K14" s="8" t="str">
        <f>VLOOKUP($C14,'BASE DIBAPE'!$B$2:$H$800,6,FALSE)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155</v>
      </c>
      <c r="B15" s="13">
        <f>VLOOKUP(A15,'ÁREA DOS MUNICÍPIOS '!$A$10:$B$101,2,FALSE)</f>
        <v>367.59830299999999</v>
      </c>
      <c r="C15" s="38" t="s">
        <v>1504</v>
      </c>
      <c r="D15" s="74">
        <f>VLOOKUP($C15,'BASE DIBAPE'!$B$2:$H$800,2,FALSE)</f>
        <v>0</v>
      </c>
      <c r="E15" s="74">
        <f>VLOOKUP($C15,'BASE DIBAPE'!$B$2:$H$800,3,FALSE)</f>
        <v>1</v>
      </c>
      <c r="F15" s="74">
        <f>VLOOKUP($C15,'BASE DIBAPE'!$B$2:$H$800,4,FALSE)</f>
        <v>0</v>
      </c>
      <c r="G15" s="74">
        <f>VLOOKUP($C15,'BASE DIBAPE'!$B$2:$H$800,5,FALSE)</f>
        <v>0</v>
      </c>
      <c r="H15" s="75">
        <f t="shared" si="5"/>
        <v>0</v>
      </c>
      <c r="I15" s="76" t="str">
        <f t="shared" si="2"/>
        <v>MUNICIPAL</v>
      </c>
      <c r="J15" s="77">
        <f t="shared" si="6"/>
        <v>0</v>
      </c>
      <c r="K15" s="8" t="str">
        <f>VLOOKUP($C15,'BASE DIBAPE'!$B$2:$H$800,6,FALSE)</f>
        <v>MUNICIPAL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155</v>
      </c>
      <c r="B16" s="13">
        <f>VLOOKUP(A16,'ÁREA DOS MUNICÍPIOS '!$A$10:$B$101,2,FALSE)</f>
        <v>367.59830299999999</v>
      </c>
      <c r="C16" s="38" t="s">
        <v>1505</v>
      </c>
      <c r="D16" s="74">
        <f>VLOOKUP($C16,'BASE DIBAPE'!$B$2:$H$800,2,FALSE)</f>
        <v>0</v>
      </c>
      <c r="E16" s="74">
        <f>VLOOKUP($C16,'BASE DIBAPE'!$B$2:$H$800,3,FALSE)</f>
        <v>2</v>
      </c>
      <c r="F16" s="74">
        <f>VLOOKUP($C16,'BASE DIBAPE'!$B$2:$H$800,4,FALSE)</f>
        <v>0</v>
      </c>
      <c r="G16" s="74">
        <f>VLOOKUP($C16,'BASE DIBAPE'!$B$2:$H$800,5,FALSE)</f>
        <v>0</v>
      </c>
      <c r="H16" s="75">
        <f t="shared" si="5"/>
        <v>0</v>
      </c>
      <c r="I16" s="76" t="str">
        <f t="shared" si="2"/>
        <v>MUNICIPAL</v>
      </c>
      <c r="J16" s="77">
        <f t="shared" si="6"/>
        <v>0</v>
      </c>
      <c r="K16" s="8" t="str">
        <f>VLOOKUP($C16,'BASE DIBAPE'!$B$2:$H$800,6,FALSE)</f>
        <v>MUNICIPAL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155</v>
      </c>
      <c r="B17" s="13">
        <f>VLOOKUP(A17,'ÁREA DOS MUNICÍPIOS '!$A$10:$B$101,2,FALSE)</f>
        <v>367.59830299999999</v>
      </c>
      <c r="C17" s="38" t="s">
        <v>1506</v>
      </c>
      <c r="D17" s="74">
        <f>VLOOKUP($C17,'BASE DIBAPE'!$B$2:$H$800,2,FALSE)</f>
        <v>0</v>
      </c>
      <c r="E17" s="74">
        <f>VLOOKUP($C17,'BASE DIBAPE'!$B$2:$H$800,3,FALSE)</f>
        <v>2</v>
      </c>
      <c r="F17" s="74">
        <f>VLOOKUP($C17,'BASE DIBAPE'!$B$2:$H$800,4,FALSE)</f>
        <v>0</v>
      </c>
      <c r="G17" s="74">
        <f>VLOOKUP($C17,'BASE DIBAPE'!$B$2:$H$800,5,FALSE)</f>
        <v>0</v>
      </c>
      <c r="H17" s="75">
        <f t="shared" si="5"/>
        <v>0</v>
      </c>
      <c r="I17" s="76" t="str">
        <f t="shared" si="2"/>
        <v>MUNICIPAL</v>
      </c>
      <c r="J17" s="77">
        <f t="shared" si="6"/>
        <v>0</v>
      </c>
      <c r="K17" s="8" t="str">
        <f>VLOOKUP($C17,'BASE DIBAPE'!$B$2:$H$800,6,FALSE)</f>
        <v>MUNICIPAL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155</v>
      </c>
      <c r="B18" s="13">
        <f>VLOOKUP(A18,'ÁREA DOS MUNICÍPIOS '!$A$10:$B$101,2,FALSE)</f>
        <v>367.59830299999999</v>
      </c>
      <c r="C18" s="38" t="s">
        <v>1515</v>
      </c>
      <c r="D18" s="74">
        <f>VLOOKUP($C18,'BASE DIBAPE'!$B$2:$H$800,2,FALSE)</f>
        <v>0</v>
      </c>
      <c r="E18" s="74">
        <f>VLOOKUP($C18,'BASE DIBAPE'!$B$2:$H$800,3,FALSE)</f>
        <v>2</v>
      </c>
      <c r="F18" s="74">
        <f>VLOOKUP($C18,'BASE DIBAPE'!$B$2:$H$800,4,FALSE)</f>
        <v>0</v>
      </c>
      <c r="G18" s="74">
        <f>VLOOKUP($C18,'BASE DIBAPE'!$B$2:$H$800,5,FALSE)</f>
        <v>1</v>
      </c>
      <c r="H18" s="75">
        <f t="shared" si="5"/>
        <v>0</v>
      </c>
      <c r="I18" s="76" t="str">
        <f t="shared" si="2"/>
        <v>MUNICIPAL</v>
      </c>
      <c r="J18" s="77">
        <f t="shared" si="6"/>
        <v>0</v>
      </c>
      <c r="K18" s="8" t="str">
        <f>VLOOKUP($C18,'BASE DIBAPE'!$B$2:$H$800,6,FALSE)</f>
        <v>MUNICIPAL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155</v>
      </c>
      <c r="B19" s="13">
        <f>VLOOKUP(A19,'ÁREA DOS MUNICÍPIOS '!$A$10:$B$101,2,FALSE)</f>
        <v>367.59830299999999</v>
      </c>
      <c r="C19" s="38" t="s">
        <v>1526</v>
      </c>
      <c r="D19" s="74">
        <f>VLOOKUP($C19,'BASE DIBAPE'!$B$2:$H$800,2,FALSE)</f>
        <v>40.31</v>
      </c>
      <c r="E19" s="74">
        <f>VLOOKUP($C19,'BASE DIBAPE'!$B$2:$H$800,3,FALSE)</f>
        <v>1</v>
      </c>
      <c r="F19" s="74">
        <f>VLOOKUP($C19,'BASE DIBAPE'!$B$2:$H$800,4,FALSE)</f>
        <v>4</v>
      </c>
      <c r="G19" s="74">
        <f>VLOOKUP($C19,'BASE DIBAPE'!$B$2:$H$800,5,FALSE)</f>
        <v>1</v>
      </c>
      <c r="H19" s="75">
        <f t="shared" si="5"/>
        <v>4.3863096941445896E-3</v>
      </c>
      <c r="I19" s="76" t="str">
        <f t="shared" si="2"/>
        <v>MUNICIPAL</v>
      </c>
      <c r="J19" s="77">
        <f t="shared" si="6"/>
        <v>4.3863096941445896E-3</v>
      </c>
      <c r="K19" s="8" t="str">
        <f>VLOOKUP($C19,'BASE DIBAPE'!$B$2:$H$800,6,FALSE)</f>
        <v>MUNICIPAL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155</v>
      </c>
      <c r="B20" s="13">
        <f>VLOOKUP(A20,'ÁREA DOS MUNICÍPIOS '!$A$10:$B$101,2,FALSE)</f>
        <v>367.59830299999999</v>
      </c>
      <c r="C20" s="38" t="s">
        <v>1527</v>
      </c>
      <c r="D20" s="74">
        <f>VLOOKUP($C20,'BASE DIBAPE'!$B$2:$H$800,2,FALSE)</f>
        <v>47.69</v>
      </c>
      <c r="E20" s="74">
        <f>VLOOKUP($C20,'BASE DIBAPE'!$B$2:$H$800,3,FALSE)</f>
        <v>4</v>
      </c>
      <c r="F20" s="74">
        <f>VLOOKUP($C20,'BASE DIBAPE'!$B$2:$H$800,4,FALSE)</f>
        <v>4</v>
      </c>
      <c r="G20" s="74">
        <f>VLOOKUP($C20,'BASE DIBAPE'!$B$2:$H$800,5,FALSE)</f>
        <v>1</v>
      </c>
      <c r="H20" s="75">
        <f t="shared" si="5"/>
        <v>2.0757440765443357E-2</v>
      </c>
      <c r="I20" s="76" t="str">
        <f t="shared" si="2"/>
        <v>MUNICIPAL</v>
      </c>
      <c r="J20" s="77">
        <f t="shared" si="6"/>
        <v>2.0757440765443357E-2</v>
      </c>
      <c r="K20" s="8" t="str">
        <f>VLOOKUP($C20,'BASE DIBAPE'!$B$2:$H$800,6,FALSE)</f>
        <v>MUNICIPAL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155</v>
      </c>
      <c r="B21" s="13">
        <f>VLOOKUP(A21,'ÁREA DOS MUNICÍPIOS '!$A$10:$B$101,2,FALSE)</f>
        <v>367.59830299999999</v>
      </c>
      <c r="C21" s="38" t="s">
        <v>1530</v>
      </c>
      <c r="D21" s="74">
        <f>VLOOKUP($C21,'BASE DIBAPE'!$B$2:$H$800,2,FALSE)</f>
        <v>19.260000000000002</v>
      </c>
      <c r="E21" s="74">
        <f>VLOOKUP($C21,'BASE DIBAPE'!$B$2:$H$800,3,FALSE)</f>
        <v>4</v>
      </c>
      <c r="F21" s="74">
        <f>VLOOKUP($C21,'BASE DIBAPE'!$B$2:$H$800,4,FALSE)</f>
        <v>4</v>
      </c>
      <c r="G21" s="74">
        <f>VLOOKUP($C21,'BASE DIBAPE'!$B$2:$H$800,5,FALSE)</f>
        <v>1</v>
      </c>
      <c r="H21" s="75">
        <f t="shared" si="5"/>
        <v>8.3830637270379347E-3</v>
      </c>
      <c r="I21" s="76" t="str">
        <f t="shared" si="2"/>
        <v>MUNICIPAL</v>
      </c>
      <c r="J21" s="77">
        <f t="shared" si="6"/>
        <v>8.3830637270379347E-3</v>
      </c>
      <c r="K21" s="8" t="str">
        <f>VLOOKUP($C21,'BASE DIBAPE'!$B$2:$H$800,6,FALSE)</f>
        <v>MUNICIPAL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155</v>
      </c>
      <c r="B22" s="13">
        <f>VLOOKUP(A22,'ÁREA DOS MUNICÍPIOS '!$A$10:$B$101,2,FALSE)</f>
        <v>367.59830299999999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5"/>
        <v>0</v>
      </c>
      <c r="I22" s="76"/>
      <c r="J22" s="77">
        <f t="shared" si="6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155</v>
      </c>
      <c r="B23" s="13">
        <f>VLOOKUP(A23,'ÁREA DOS MUNICÍPIOS '!$A$10:$B$101,2,FALSE)</f>
        <v>367.59830299999999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5"/>
        <v>0</v>
      </c>
      <c r="I23" s="76"/>
      <c r="J23" s="77">
        <f t="shared" si="6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155</v>
      </c>
      <c r="B24" s="13">
        <f>VLOOKUP(A24,'ÁREA DOS MUNICÍPIOS '!$A$10:$B$101,2,FALSE)</f>
        <v>367.59830299999999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5"/>
        <v>0</v>
      </c>
      <c r="I24" s="76"/>
      <c r="J24" s="77">
        <f t="shared" si="6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155</v>
      </c>
      <c r="B25" s="13">
        <f>VLOOKUP(A25,'ÁREA DOS MUNICÍPIOS '!$A$10:$B$101,2,FALSE)</f>
        <v>367.59830299999999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5"/>
        <v>0</v>
      </c>
      <c r="I25" s="76"/>
      <c r="J25" s="77">
        <f t="shared" si="6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155</v>
      </c>
      <c r="B26" s="13">
        <f>VLOOKUP(A26,'ÁREA DOS MUNICÍPIOS '!$A$10:$B$101,2,FALSE)</f>
        <v>367.59830299999999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5"/>
        <v>0</v>
      </c>
      <c r="I26" s="76"/>
      <c r="J26" s="77">
        <f t="shared" si="6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155</v>
      </c>
      <c r="B27" s="13">
        <f>VLOOKUP(A27,'ÁREA DOS MUNICÍPIOS '!$A$10:$B$101,2,FALSE)</f>
        <v>367.59830299999999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5"/>
        <v>0</v>
      </c>
      <c r="I27" s="76"/>
      <c r="J27" s="77">
        <f t="shared" si="6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155</v>
      </c>
      <c r="B28" s="13">
        <f>VLOOKUP(A28,'ÁREA DOS MUNICÍPIOS '!$A$10:$B$101,2,FALSE)</f>
        <v>367.59830299999999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5"/>
        <v>0</v>
      </c>
      <c r="I28" s="76"/>
      <c r="J28" s="77">
        <f t="shared" si="6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155</v>
      </c>
      <c r="B29" s="13">
        <f>VLOOKUP(A29,'ÁREA DOS MUNICÍPIOS '!$A$10:$B$101,2,FALSE)</f>
        <v>367.59830299999999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5"/>
        <v>0</v>
      </c>
      <c r="I29" s="76"/>
      <c r="J29" s="77">
        <f t="shared" si="6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155</v>
      </c>
      <c r="B30" s="13">
        <f>VLOOKUP(A30,'ÁREA DOS MUNICÍPIOS '!$A$10:$B$101,2,FALSE)</f>
        <v>367.59830299999999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5"/>
        <v>0</v>
      </c>
      <c r="I30" s="76"/>
      <c r="J30" s="77">
        <f t="shared" si="6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155</v>
      </c>
      <c r="B31" s="13">
        <f>VLOOKUP(A31,'ÁREA DOS MUNICÍPIOS '!$A$10:$B$101,2,FALSE)</f>
        <v>367.59830299999999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5"/>
        <v>0</v>
      </c>
      <c r="I31" s="76"/>
      <c r="J31" s="77">
        <f t="shared" si="6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155</v>
      </c>
      <c r="B32" s="13">
        <f>VLOOKUP(A32,'ÁREA DOS MUNICÍPIOS '!$A$10:$B$101,2,FALSE)</f>
        <v>367.59830299999999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5"/>
        <v>0</v>
      </c>
      <c r="I32" s="76"/>
      <c r="J32" s="77">
        <f t="shared" si="6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155</v>
      </c>
      <c r="B33" s="13">
        <f>VLOOKUP(A33,'ÁREA DOS MUNICÍPIOS '!$A$10:$B$101,2,FALSE)</f>
        <v>367.59830299999999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5"/>
        <v>0</v>
      </c>
      <c r="I33" s="76"/>
      <c r="J33" s="77">
        <f t="shared" si="6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155</v>
      </c>
      <c r="B34" s="13">
        <f>VLOOKUP(A34,'ÁREA DOS MUNICÍPIOS '!$A$10:$B$101,2,FALSE)</f>
        <v>367.59830299999999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5"/>
        <v>0</v>
      </c>
      <c r="I34" s="76"/>
      <c r="J34" s="77">
        <f t="shared" si="6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155</v>
      </c>
      <c r="B35" s="13">
        <f>VLOOKUP(A35,'ÁREA DOS MUNICÍPIOS '!$A$10:$B$101,2,FALSE)</f>
        <v>367.59830299999999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5"/>
        <v>0</v>
      </c>
      <c r="I35" s="76"/>
      <c r="J35" s="77">
        <f t="shared" si="6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155</v>
      </c>
      <c r="B36" s="13">
        <f>VLOOKUP(A36,'ÁREA DOS MUNICÍPIOS '!$A$10:$B$101,2,FALSE)</f>
        <v>367.59830299999999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5"/>
        <v>0</v>
      </c>
      <c r="I36" s="76"/>
      <c r="J36" s="77">
        <f t="shared" si="6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155</v>
      </c>
      <c r="B37" s="13">
        <f>VLOOKUP(A37,'ÁREA DOS MUNICÍPIOS '!$A$10:$B$101,2,FALSE)</f>
        <v>367.59830299999999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5"/>
        <v>0</v>
      </c>
      <c r="I37" s="76"/>
      <c r="J37" s="77">
        <f t="shared" si="6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155</v>
      </c>
      <c r="B38" s="13">
        <f>VLOOKUP(A38,'ÁREA DOS MUNICÍPIOS '!$A$10:$B$101,2,FALSE)</f>
        <v>367.59830299999999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5"/>
        <v>0</v>
      </c>
      <c r="I38" s="76"/>
      <c r="J38" s="77">
        <f t="shared" si="6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155</v>
      </c>
      <c r="B39" s="13">
        <f>VLOOKUP(A39,'ÁREA DOS MUNICÍPIOS '!$A$10:$B$101,2,FALSE)</f>
        <v>367.59830299999999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5"/>
        <v>0</v>
      </c>
      <c r="I39" s="76"/>
      <c r="J39" s="77">
        <f t="shared" si="6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155</v>
      </c>
      <c r="B40" s="13">
        <f>VLOOKUP(A40,'ÁREA DOS MUNICÍPIOS '!$A$10:$B$101,2,FALSE)</f>
        <v>367.59830299999999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5"/>
        <v>0</v>
      </c>
      <c r="I40" s="76"/>
      <c r="J40" s="77">
        <f t="shared" si="6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155</v>
      </c>
      <c r="B41" s="13">
        <f>VLOOKUP(A41,'ÁREA DOS MUNICÍPIOS '!$A$10:$B$101,2,FALSE)</f>
        <v>367.59830299999999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5"/>
        <v>0</v>
      </c>
      <c r="I41" s="76"/>
      <c r="J41" s="77">
        <f t="shared" si="6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155</v>
      </c>
      <c r="B42" s="13">
        <f>VLOOKUP(A42,'ÁREA DOS MUNICÍPIOS '!$A$10:$B$101,2,FALSE)</f>
        <v>367.59830299999999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5"/>
        <v>0</v>
      </c>
      <c r="I42" s="76"/>
      <c r="J42" s="77">
        <f t="shared" si="6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155</v>
      </c>
      <c r="B43" s="13">
        <f>VLOOKUP(A43,'ÁREA DOS MUNICÍPIOS '!$A$10:$B$101,2,FALSE)</f>
        <v>367.59830299999999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5"/>
        <v>0</v>
      </c>
      <c r="I43" s="76"/>
      <c r="J43" s="77">
        <f t="shared" si="6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155</v>
      </c>
      <c r="B44" s="13">
        <f>VLOOKUP(A44,'ÁREA DOS MUNICÍPIOS '!$A$10:$B$101,2,FALSE)</f>
        <v>367.59830299999999</v>
      </c>
      <c r="C44" s="38"/>
      <c r="D44" s="74"/>
      <c r="E44" s="78"/>
      <c r="F44" s="78"/>
      <c r="G44" s="78"/>
      <c r="H44" s="75">
        <f t="shared" si="5"/>
        <v>0</v>
      </c>
      <c r="I44" s="76"/>
      <c r="J44" s="77">
        <f t="shared" si="6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155</v>
      </c>
      <c r="B45" s="13">
        <f>VLOOKUP(A45,'ÁREA DOS MUNICÍPIOS '!$A$10:$B$101,2,FALSE)</f>
        <v>367.59830299999999</v>
      </c>
      <c r="C45" s="38"/>
      <c r="D45" s="74"/>
      <c r="E45" s="78"/>
      <c r="F45" s="78"/>
      <c r="G45" s="78"/>
      <c r="H45" s="75">
        <f t="shared" si="5"/>
        <v>0</v>
      </c>
      <c r="I45" s="76"/>
      <c r="J45" s="77">
        <f t="shared" si="6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155</v>
      </c>
      <c r="B46" s="13">
        <f>VLOOKUP(A46,'ÁREA DOS MUNICÍPIOS '!$A$10:$B$101,2,FALSE)</f>
        <v>367.59830299999999</v>
      </c>
      <c r="C46" s="38"/>
      <c r="D46" s="74"/>
      <c r="E46" s="78"/>
      <c r="F46" s="78"/>
      <c r="G46" s="78"/>
      <c r="H46" s="75">
        <f t="shared" si="5"/>
        <v>0</v>
      </c>
      <c r="I46" s="76"/>
      <c r="J46" s="77">
        <f t="shared" si="6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155</v>
      </c>
      <c r="B47" s="13">
        <f>VLOOKUP(A47,'ÁREA DOS MUNICÍPIOS '!$A$10:$B$101,2,FALSE)</f>
        <v>367.59830299999999</v>
      </c>
      <c r="C47" s="38"/>
      <c r="D47" s="74"/>
      <c r="E47" s="78"/>
      <c r="F47" s="78"/>
      <c r="G47" s="78"/>
      <c r="H47" s="75">
        <f t="shared" si="5"/>
        <v>0</v>
      </c>
      <c r="I47" s="76"/>
      <c r="J47" s="77">
        <f t="shared" si="6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155</v>
      </c>
      <c r="B48" s="13">
        <f>VLOOKUP(A48,'ÁREA DOS MUNICÍPIOS '!$A$10:$B$101,2,FALSE)</f>
        <v>367.59830299999999</v>
      </c>
      <c r="C48" s="38"/>
      <c r="D48" s="74"/>
      <c r="E48" s="78"/>
      <c r="F48" s="78"/>
      <c r="G48" s="78"/>
      <c r="H48" s="75">
        <f t="shared" si="5"/>
        <v>0</v>
      </c>
      <c r="I48" s="76"/>
      <c r="J48" s="77">
        <f t="shared" si="6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155</v>
      </c>
      <c r="B49" s="13">
        <f>VLOOKUP(A49,'ÁREA DOS MUNICÍPIOS '!$A$10:$B$101,2,FALSE)</f>
        <v>367.59830299999999</v>
      </c>
      <c r="C49" s="38"/>
      <c r="D49" s="74"/>
      <c r="E49" s="78"/>
      <c r="F49" s="78"/>
      <c r="G49" s="78"/>
      <c r="H49" s="75">
        <f t="shared" si="5"/>
        <v>0</v>
      </c>
      <c r="I49" s="76"/>
      <c r="J49" s="77">
        <f t="shared" si="6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155</v>
      </c>
      <c r="B50" s="13">
        <f>VLOOKUP(A50,'ÁREA DOS MUNICÍPIOS '!$A$10:$B$101,2,FALSE)</f>
        <v>367.59830299999999</v>
      </c>
      <c r="C50" s="38"/>
      <c r="D50" s="74"/>
      <c r="E50" s="78"/>
      <c r="F50" s="78"/>
      <c r="G50" s="78"/>
      <c r="H50" s="75">
        <f t="shared" si="5"/>
        <v>0</v>
      </c>
      <c r="I50" s="76"/>
      <c r="J50" s="77">
        <f t="shared" si="6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155</v>
      </c>
      <c r="B51" s="13">
        <f>VLOOKUP(A51,'ÁREA DOS MUNICÍPIOS '!$A$10:$B$101,2,FALSE)</f>
        <v>367.59830299999999</v>
      </c>
      <c r="C51" s="38"/>
      <c r="D51" s="74"/>
      <c r="E51" s="78"/>
      <c r="F51" s="78"/>
      <c r="G51" s="78"/>
      <c r="H51" s="75">
        <f t="shared" si="5"/>
        <v>0</v>
      </c>
      <c r="I51" s="76"/>
      <c r="J51" s="77">
        <f t="shared" si="6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155</v>
      </c>
      <c r="B52" s="13">
        <f>VLOOKUP(A52,'ÁREA DOS MUNICÍPIOS '!$A$10:$B$101,2,FALSE)</f>
        <v>367.59830299999999</v>
      </c>
      <c r="C52" s="38"/>
      <c r="D52" s="74"/>
      <c r="E52" s="78"/>
      <c r="F52" s="78"/>
      <c r="G52" s="78"/>
      <c r="H52" s="75">
        <f t="shared" si="5"/>
        <v>0</v>
      </c>
      <c r="I52" s="76"/>
      <c r="J52" s="77">
        <f t="shared" si="6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155</v>
      </c>
      <c r="B53" s="13">
        <f>VLOOKUP(A53,'ÁREA DOS MUNICÍPIOS '!$A$10:$B$101,2,FALSE)</f>
        <v>367.59830299999999</v>
      </c>
      <c r="C53" s="38"/>
      <c r="D53" s="74"/>
      <c r="E53" s="78"/>
      <c r="F53" s="78"/>
      <c r="G53" s="78"/>
      <c r="H53" s="75">
        <f t="shared" si="5"/>
        <v>0</v>
      </c>
      <c r="I53" s="76"/>
      <c r="J53" s="77">
        <f t="shared" si="6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155</v>
      </c>
      <c r="B54" s="13">
        <f>VLOOKUP(A54,'ÁREA DOS MUNICÍPIOS '!$A$10:$B$101,2,FALSE)</f>
        <v>367.59830299999999</v>
      </c>
      <c r="C54" s="38"/>
      <c r="D54" s="74"/>
      <c r="E54" s="78"/>
      <c r="F54" s="78"/>
      <c r="G54" s="78"/>
      <c r="H54" s="75">
        <f t="shared" si="5"/>
        <v>0</v>
      </c>
      <c r="I54" s="76"/>
      <c r="J54" s="77">
        <f t="shared" si="6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155</v>
      </c>
      <c r="B55" s="13">
        <f>VLOOKUP(A55,'ÁREA DOS MUNICÍPIOS '!$A$10:$B$101,2,FALSE)</f>
        <v>367.59830299999999</v>
      </c>
      <c r="C55" s="38"/>
      <c r="D55" s="74"/>
      <c r="E55" s="78"/>
      <c r="F55" s="78"/>
      <c r="G55" s="78"/>
      <c r="H55" s="75">
        <f t="shared" si="5"/>
        <v>0</v>
      </c>
      <c r="I55" s="76"/>
      <c r="J55" s="77">
        <f t="shared" si="6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155</v>
      </c>
      <c r="B56" s="13">
        <f>VLOOKUP(A56,'ÁREA DOS MUNICÍPIOS '!$A$10:$B$101,2,FALSE)</f>
        <v>367.59830299999999</v>
      </c>
      <c r="C56" s="38"/>
      <c r="D56" s="74"/>
      <c r="E56" s="78"/>
      <c r="F56" s="78"/>
      <c r="G56" s="78"/>
      <c r="H56" s="75">
        <f t="shared" si="5"/>
        <v>0</v>
      </c>
      <c r="I56" s="76"/>
      <c r="J56" s="77">
        <f t="shared" si="6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155</v>
      </c>
      <c r="B57" s="13">
        <f>VLOOKUP(A57,'ÁREA DOS MUNICÍPIOS '!$A$10:$B$101,2,FALSE)</f>
        <v>367.59830299999999</v>
      </c>
      <c r="C57" s="38"/>
      <c r="D57" s="74"/>
      <c r="E57" s="78"/>
      <c r="F57" s="78"/>
      <c r="G57" s="78"/>
      <c r="H57" s="75">
        <f t="shared" si="5"/>
        <v>0</v>
      </c>
      <c r="I57" s="76"/>
      <c r="J57" s="77">
        <f t="shared" si="6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155</v>
      </c>
      <c r="B58" s="13">
        <f>VLOOKUP(A58,'ÁREA DOS MUNICÍPIOS '!$A$10:$B$101,2,FALSE)</f>
        <v>367.59830299999999</v>
      </c>
      <c r="C58" s="38"/>
      <c r="D58" s="74"/>
      <c r="E58" s="78"/>
      <c r="F58" s="78"/>
      <c r="G58" s="78"/>
      <c r="H58" s="75">
        <f t="shared" si="5"/>
        <v>0</v>
      </c>
      <c r="I58" s="76"/>
      <c r="J58" s="77">
        <f t="shared" si="6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155</v>
      </c>
      <c r="B59" s="13">
        <f>VLOOKUP(A59,'ÁREA DOS MUNICÍPIOS '!$A$10:$B$101,2,FALSE)</f>
        <v>367.59830299999999</v>
      </c>
      <c r="C59" s="38"/>
      <c r="D59" s="74"/>
      <c r="E59" s="78"/>
      <c r="F59" s="78"/>
      <c r="G59" s="78"/>
      <c r="H59" s="75">
        <f t="shared" si="5"/>
        <v>0</v>
      </c>
      <c r="I59" s="76"/>
      <c r="J59" s="77">
        <f t="shared" si="6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155</v>
      </c>
      <c r="B60" s="13">
        <f>VLOOKUP(A60,'ÁREA DOS MUNICÍPIOS '!$A$10:$B$101,2,FALSE)</f>
        <v>367.59830299999999</v>
      </c>
      <c r="C60" s="38"/>
      <c r="D60" s="74"/>
      <c r="E60" s="78"/>
      <c r="F60" s="78"/>
      <c r="G60" s="78"/>
      <c r="H60" s="75">
        <f t="shared" si="5"/>
        <v>0</v>
      </c>
      <c r="I60" s="76"/>
      <c r="J60" s="77">
        <f t="shared" si="6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155</v>
      </c>
      <c r="B61" s="13">
        <f>VLOOKUP(A61,'ÁREA DOS MUNICÍPIOS '!$A$10:$B$101,2,FALSE)</f>
        <v>367.59830299999999</v>
      </c>
      <c r="C61" s="38"/>
      <c r="D61" s="74"/>
      <c r="E61" s="78"/>
      <c r="F61" s="78"/>
      <c r="G61" s="78"/>
      <c r="H61" s="75">
        <f t="shared" si="5"/>
        <v>0</v>
      </c>
      <c r="I61" s="76"/>
      <c r="J61" s="77">
        <f t="shared" si="6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155</v>
      </c>
      <c r="B62" s="13">
        <f>VLOOKUP(A62,'ÁREA DOS MUNICÍPIOS '!$A$10:$B$101,2,FALSE)</f>
        <v>367.59830299999999</v>
      </c>
      <c r="C62" s="38"/>
      <c r="D62" s="74"/>
      <c r="E62" s="78"/>
      <c r="F62" s="78"/>
      <c r="G62" s="78"/>
      <c r="H62" s="75">
        <f t="shared" si="5"/>
        <v>0</v>
      </c>
      <c r="I62" s="76"/>
      <c r="J62" s="77">
        <f t="shared" si="6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155</v>
      </c>
      <c r="B63" s="13">
        <f>VLOOKUP(A63,'ÁREA DOS MUNICÍPIOS '!$A$10:$B$101,2,FALSE)</f>
        <v>367.59830299999999</v>
      </c>
      <c r="C63" s="38"/>
      <c r="D63" s="74"/>
      <c r="E63" s="78"/>
      <c r="F63" s="78"/>
      <c r="G63" s="78"/>
      <c r="H63" s="75">
        <f t="shared" si="5"/>
        <v>0</v>
      </c>
      <c r="I63" s="76"/>
      <c r="J63" s="77">
        <f t="shared" si="6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155</v>
      </c>
      <c r="B64" s="13">
        <f>VLOOKUP(A64,'ÁREA DOS MUNICÍPIOS '!$A$10:$B$101,2,FALSE)</f>
        <v>367.59830299999999</v>
      </c>
      <c r="C64" s="38"/>
      <c r="D64" s="74"/>
      <c r="E64" s="78"/>
      <c r="F64" s="78"/>
      <c r="G64" s="78"/>
      <c r="H64" s="75">
        <f t="shared" si="5"/>
        <v>0</v>
      </c>
      <c r="I64" s="76"/>
      <c r="J64" s="77">
        <f t="shared" si="6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155</v>
      </c>
      <c r="B65" s="13">
        <f>VLOOKUP(A65,'ÁREA DOS MUNICÍPIOS '!$A$10:$B$101,2,FALSE)</f>
        <v>367.59830299999999</v>
      </c>
      <c r="C65" s="38"/>
      <c r="D65" s="74"/>
      <c r="E65" s="78"/>
      <c r="F65" s="78"/>
      <c r="G65" s="78"/>
      <c r="H65" s="75">
        <f t="shared" si="5"/>
        <v>0</v>
      </c>
      <c r="I65" s="76"/>
      <c r="J65" s="77">
        <f t="shared" si="6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155</v>
      </c>
      <c r="B66" s="13">
        <f>VLOOKUP(A66,'ÁREA DOS MUNICÍPIOS '!$A$10:$B$101,2,FALSE)</f>
        <v>367.59830299999999</v>
      </c>
      <c r="C66" s="38"/>
      <c r="D66" s="74"/>
      <c r="E66" s="78"/>
      <c r="F66" s="78"/>
      <c r="G66" s="78"/>
      <c r="H66" s="75">
        <f t="shared" si="5"/>
        <v>0</v>
      </c>
      <c r="I66" s="76"/>
      <c r="J66" s="77">
        <f t="shared" si="6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155</v>
      </c>
      <c r="B67" s="13">
        <f>VLOOKUP(A67,'ÁREA DOS MUNICÍPIOS '!$A$10:$B$101,2,FALSE)</f>
        <v>367.59830299999999</v>
      </c>
      <c r="C67" s="38"/>
      <c r="D67" s="74"/>
      <c r="E67" s="78"/>
      <c r="F67" s="78"/>
      <c r="G67" s="78"/>
      <c r="H67" s="75">
        <f t="shared" si="5"/>
        <v>0</v>
      </c>
      <c r="I67" s="76"/>
      <c r="J67" s="77">
        <f t="shared" si="6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155</v>
      </c>
      <c r="B68" s="13">
        <f>VLOOKUP(A68,'ÁREA DOS MUNICÍPIOS '!$A$10:$B$101,2,FALSE)</f>
        <v>367.59830299999999</v>
      </c>
      <c r="C68" s="38"/>
      <c r="D68" s="74"/>
      <c r="E68" s="78"/>
      <c r="F68" s="78"/>
      <c r="G68" s="78"/>
      <c r="H68" s="75">
        <f t="shared" si="5"/>
        <v>0</v>
      </c>
      <c r="I68" s="76"/>
      <c r="J68" s="77">
        <f t="shared" si="6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155</v>
      </c>
      <c r="B69" s="13">
        <f>VLOOKUP(A69,'ÁREA DOS MUNICÍPIOS '!$A$10:$B$101,2,FALSE)</f>
        <v>367.59830299999999</v>
      </c>
      <c r="C69" s="38"/>
      <c r="D69" s="74"/>
      <c r="E69" s="78"/>
      <c r="F69" s="78"/>
      <c r="G69" s="78"/>
      <c r="H69" s="75">
        <f t="shared" ref="H69:H100" si="7">IFERROR((D69/(B69*100))*E69*F69*G69,0)</f>
        <v>0</v>
      </c>
      <c r="I69" s="76"/>
      <c r="J69" s="77">
        <f t="shared" ref="J69:J100" si="8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155</v>
      </c>
      <c r="B70" s="13">
        <f>VLOOKUP(A70,'ÁREA DOS MUNICÍPIOS '!$A$10:$B$101,2,FALSE)</f>
        <v>367.59830299999999</v>
      </c>
      <c r="C70" s="38"/>
      <c r="D70" s="74"/>
      <c r="E70" s="78"/>
      <c r="F70" s="78"/>
      <c r="G70" s="78"/>
      <c r="H70" s="75">
        <f t="shared" si="7"/>
        <v>0</v>
      </c>
      <c r="I70" s="76"/>
      <c r="J70" s="77">
        <f t="shared" si="8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155</v>
      </c>
      <c r="B71" s="13">
        <f>VLOOKUP(A71,'ÁREA DOS MUNICÍPIOS '!$A$10:$B$101,2,FALSE)</f>
        <v>367.59830299999999</v>
      </c>
      <c r="C71" s="38"/>
      <c r="D71" s="74"/>
      <c r="E71" s="78"/>
      <c r="F71" s="78"/>
      <c r="G71" s="78"/>
      <c r="H71" s="75">
        <f t="shared" si="7"/>
        <v>0</v>
      </c>
      <c r="I71" s="76"/>
      <c r="J71" s="77">
        <f t="shared" si="8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155</v>
      </c>
      <c r="B72" s="13">
        <f>VLOOKUP(A72,'ÁREA DOS MUNICÍPIOS '!$A$10:$B$101,2,FALSE)</f>
        <v>367.59830299999999</v>
      </c>
      <c r="C72" s="38"/>
      <c r="D72" s="74"/>
      <c r="E72" s="78"/>
      <c r="F72" s="78"/>
      <c r="G72" s="78"/>
      <c r="H72" s="75">
        <f t="shared" si="7"/>
        <v>0</v>
      </c>
      <c r="I72" s="76"/>
      <c r="J72" s="77">
        <f t="shared" si="8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155</v>
      </c>
      <c r="B73" s="13">
        <f>VLOOKUP(A73,'ÁREA DOS MUNICÍPIOS '!$A$10:$B$101,2,FALSE)</f>
        <v>367.59830299999999</v>
      </c>
      <c r="C73" s="38"/>
      <c r="D73" s="74"/>
      <c r="E73" s="78"/>
      <c r="F73" s="78"/>
      <c r="G73" s="78"/>
      <c r="H73" s="75">
        <f t="shared" si="7"/>
        <v>0</v>
      </c>
      <c r="I73" s="76"/>
      <c r="J73" s="77">
        <f t="shared" si="8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155</v>
      </c>
      <c r="B74" s="13">
        <f>VLOOKUP(A74,'ÁREA DOS MUNICÍPIOS '!$A$10:$B$101,2,FALSE)</f>
        <v>367.59830299999999</v>
      </c>
      <c r="C74" s="38"/>
      <c r="D74" s="74"/>
      <c r="E74" s="78"/>
      <c r="F74" s="78"/>
      <c r="G74" s="78"/>
      <c r="H74" s="75">
        <f t="shared" si="7"/>
        <v>0</v>
      </c>
      <c r="I74" s="76"/>
      <c r="J74" s="77">
        <f t="shared" si="8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155</v>
      </c>
      <c r="B75" s="13">
        <f>VLOOKUP(A75,'ÁREA DOS MUNICÍPIOS '!$A$10:$B$101,2,FALSE)</f>
        <v>367.59830299999999</v>
      </c>
      <c r="C75" s="38"/>
      <c r="D75" s="74"/>
      <c r="E75" s="78"/>
      <c r="F75" s="78"/>
      <c r="G75" s="78"/>
      <c r="H75" s="75">
        <f t="shared" si="7"/>
        <v>0</v>
      </c>
      <c r="I75" s="76"/>
      <c r="J75" s="77">
        <f t="shared" si="8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155</v>
      </c>
      <c r="B76" s="13">
        <f>VLOOKUP(A76,'ÁREA DOS MUNICÍPIOS '!$A$10:$B$101,2,FALSE)</f>
        <v>367.59830299999999</v>
      </c>
      <c r="C76" s="38"/>
      <c r="D76" s="74"/>
      <c r="E76" s="78"/>
      <c r="F76" s="78"/>
      <c r="G76" s="78"/>
      <c r="H76" s="75">
        <f t="shared" si="7"/>
        <v>0</v>
      </c>
      <c r="I76" s="76"/>
      <c r="J76" s="77">
        <f t="shared" si="8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155</v>
      </c>
      <c r="B77" s="13">
        <f>VLOOKUP(A77,'ÁREA DOS MUNICÍPIOS '!$A$10:$B$101,2,FALSE)</f>
        <v>367.59830299999999</v>
      </c>
      <c r="C77" s="38"/>
      <c r="D77" s="74"/>
      <c r="E77" s="78"/>
      <c r="F77" s="78"/>
      <c r="G77" s="78"/>
      <c r="H77" s="75">
        <f t="shared" si="7"/>
        <v>0</v>
      </c>
      <c r="I77" s="76"/>
      <c r="J77" s="77">
        <f t="shared" si="8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155</v>
      </c>
      <c r="B78" s="13">
        <f>VLOOKUP(A78,'ÁREA DOS MUNICÍPIOS '!$A$10:$B$101,2,FALSE)</f>
        <v>367.59830299999999</v>
      </c>
      <c r="C78" s="38"/>
      <c r="D78" s="74"/>
      <c r="E78" s="78"/>
      <c r="F78" s="78"/>
      <c r="G78" s="78"/>
      <c r="H78" s="75">
        <f t="shared" si="7"/>
        <v>0</v>
      </c>
      <c r="I78" s="76"/>
      <c r="J78" s="77">
        <f t="shared" si="8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155</v>
      </c>
      <c r="B79" s="13">
        <f>VLOOKUP(A79,'ÁREA DOS MUNICÍPIOS '!$A$10:$B$101,2,FALSE)</f>
        <v>367.59830299999999</v>
      </c>
      <c r="C79" s="38"/>
      <c r="D79" s="74"/>
      <c r="E79" s="78"/>
      <c r="F79" s="78"/>
      <c r="G79" s="78"/>
      <c r="H79" s="75">
        <f t="shared" si="7"/>
        <v>0</v>
      </c>
      <c r="I79" s="76"/>
      <c r="J79" s="77">
        <f t="shared" si="8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155</v>
      </c>
      <c r="B80" s="13">
        <f>VLOOKUP(A80,'ÁREA DOS MUNICÍPIOS '!$A$10:$B$101,2,FALSE)</f>
        <v>367.59830299999999</v>
      </c>
      <c r="C80" s="38"/>
      <c r="D80" s="74"/>
      <c r="E80" s="78"/>
      <c r="F80" s="78"/>
      <c r="G80" s="78"/>
      <c r="H80" s="75">
        <f t="shared" si="7"/>
        <v>0</v>
      </c>
      <c r="I80" s="76"/>
      <c r="J80" s="77">
        <f t="shared" si="8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155</v>
      </c>
      <c r="B81" s="13">
        <f>VLOOKUP(A81,'ÁREA DOS MUNICÍPIOS '!$A$10:$B$101,2,FALSE)</f>
        <v>367.59830299999999</v>
      </c>
      <c r="C81" s="38"/>
      <c r="D81" s="74"/>
      <c r="E81" s="78"/>
      <c r="F81" s="78"/>
      <c r="G81" s="78"/>
      <c r="H81" s="75">
        <f t="shared" si="7"/>
        <v>0</v>
      </c>
      <c r="I81" s="76"/>
      <c r="J81" s="77">
        <f t="shared" si="8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155</v>
      </c>
      <c r="B82" s="13">
        <f>VLOOKUP(A82,'ÁREA DOS MUNICÍPIOS '!$A$10:$B$101,2,FALSE)</f>
        <v>367.59830299999999</v>
      </c>
      <c r="C82" s="38"/>
      <c r="D82" s="74"/>
      <c r="E82" s="78"/>
      <c r="F82" s="78"/>
      <c r="G82" s="78"/>
      <c r="H82" s="75">
        <f t="shared" si="7"/>
        <v>0</v>
      </c>
      <c r="I82" s="76"/>
      <c r="J82" s="77">
        <f t="shared" si="8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155</v>
      </c>
      <c r="B83" s="13">
        <f>VLOOKUP(A83,'ÁREA DOS MUNICÍPIOS '!$A$10:$B$101,2,FALSE)</f>
        <v>367.59830299999999</v>
      </c>
      <c r="C83" s="38"/>
      <c r="D83" s="74"/>
      <c r="E83" s="78"/>
      <c r="F83" s="78"/>
      <c r="G83" s="78"/>
      <c r="H83" s="75">
        <f t="shared" si="7"/>
        <v>0</v>
      </c>
      <c r="I83" s="76"/>
      <c r="J83" s="77">
        <f t="shared" si="8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155</v>
      </c>
      <c r="B84" s="13">
        <f>VLOOKUP(A84,'ÁREA DOS MUNICÍPIOS '!$A$10:$B$101,2,FALSE)</f>
        <v>367.59830299999999</v>
      </c>
      <c r="C84" s="38"/>
      <c r="D84" s="74"/>
      <c r="E84" s="78"/>
      <c r="F84" s="78"/>
      <c r="G84" s="78"/>
      <c r="H84" s="75">
        <f t="shared" si="7"/>
        <v>0</v>
      </c>
      <c r="I84" s="76"/>
      <c r="J84" s="77">
        <f t="shared" si="8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155</v>
      </c>
      <c r="B85" s="13">
        <f>VLOOKUP(A85,'ÁREA DOS MUNICÍPIOS '!$A$10:$B$101,2,FALSE)</f>
        <v>367.59830299999999</v>
      </c>
      <c r="C85" s="38"/>
      <c r="D85" s="74"/>
      <c r="E85" s="78"/>
      <c r="F85" s="78"/>
      <c r="G85" s="78"/>
      <c r="H85" s="75">
        <f t="shared" si="7"/>
        <v>0</v>
      </c>
      <c r="I85" s="76"/>
      <c r="J85" s="77">
        <f t="shared" si="8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155</v>
      </c>
      <c r="B86" s="13">
        <f>VLOOKUP(A86,'ÁREA DOS MUNICÍPIOS '!$A$10:$B$101,2,FALSE)</f>
        <v>367.59830299999999</v>
      </c>
      <c r="C86" s="38"/>
      <c r="D86" s="74"/>
      <c r="E86" s="78"/>
      <c r="F86" s="78"/>
      <c r="G86" s="78"/>
      <c r="H86" s="75">
        <f t="shared" si="7"/>
        <v>0</v>
      </c>
      <c r="I86" s="76"/>
      <c r="J86" s="77">
        <f t="shared" si="8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155</v>
      </c>
      <c r="B87" s="13">
        <f>VLOOKUP(A87,'ÁREA DOS MUNICÍPIOS '!$A$10:$B$101,2,FALSE)</f>
        <v>367.59830299999999</v>
      </c>
      <c r="C87" s="38"/>
      <c r="D87" s="74"/>
      <c r="E87" s="78"/>
      <c r="F87" s="78"/>
      <c r="G87" s="78"/>
      <c r="H87" s="75">
        <f t="shared" si="7"/>
        <v>0</v>
      </c>
      <c r="I87" s="76"/>
      <c r="J87" s="77">
        <f t="shared" si="8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155</v>
      </c>
      <c r="B88" s="13">
        <f>VLOOKUP(A88,'ÁREA DOS MUNICÍPIOS '!$A$10:$B$101,2,FALSE)</f>
        <v>367.59830299999999</v>
      </c>
      <c r="C88" s="38"/>
      <c r="D88" s="74"/>
      <c r="E88" s="78"/>
      <c r="F88" s="78"/>
      <c r="G88" s="78"/>
      <c r="H88" s="75">
        <f t="shared" si="7"/>
        <v>0</v>
      </c>
      <c r="I88" s="76"/>
      <c r="J88" s="77">
        <f t="shared" si="8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155</v>
      </c>
      <c r="B89" s="13">
        <f>VLOOKUP(A89,'ÁREA DOS MUNICÍPIOS '!$A$10:$B$101,2,FALSE)</f>
        <v>367.59830299999999</v>
      </c>
      <c r="C89" s="38"/>
      <c r="D89" s="74"/>
      <c r="E89" s="78"/>
      <c r="F89" s="78"/>
      <c r="G89" s="78"/>
      <c r="H89" s="75">
        <f t="shared" si="7"/>
        <v>0</v>
      </c>
      <c r="I89" s="76"/>
      <c r="J89" s="77">
        <f t="shared" si="8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155</v>
      </c>
      <c r="B90" s="13">
        <f>VLOOKUP(A90,'ÁREA DOS MUNICÍPIOS '!$A$10:$B$101,2,FALSE)</f>
        <v>367.59830299999999</v>
      </c>
      <c r="C90" s="38"/>
      <c r="D90" s="74"/>
      <c r="E90" s="78"/>
      <c r="F90" s="78"/>
      <c r="G90" s="78"/>
      <c r="H90" s="75">
        <f t="shared" si="7"/>
        <v>0</v>
      </c>
      <c r="I90" s="76"/>
      <c r="J90" s="77">
        <f t="shared" si="8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155</v>
      </c>
      <c r="B91" s="13">
        <f>VLOOKUP(A91,'ÁREA DOS MUNICÍPIOS '!$A$10:$B$101,2,FALSE)</f>
        <v>367.59830299999999</v>
      </c>
      <c r="C91" s="38"/>
      <c r="D91" s="74"/>
      <c r="E91" s="78"/>
      <c r="F91" s="78"/>
      <c r="G91" s="78"/>
      <c r="H91" s="75">
        <f t="shared" si="7"/>
        <v>0</v>
      </c>
      <c r="I91" s="76"/>
      <c r="J91" s="77">
        <f t="shared" si="8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155</v>
      </c>
      <c r="B92" s="13">
        <f>VLOOKUP(A92,'ÁREA DOS MUNICÍPIOS '!$A$10:$B$101,2,FALSE)</f>
        <v>367.59830299999999</v>
      </c>
      <c r="C92" s="38"/>
      <c r="D92" s="74"/>
      <c r="E92" s="78"/>
      <c r="F92" s="78"/>
      <c r="G92" s="78"/>
      <c r="H92" s="75">
        <f t="shared" si="7"/>
        <v>0</v>
      </c>
      <c r="I92" s="76"/>
      <c r="J92" s="77">
        <f t="shared" si="8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155</v>
      </c>
      <c r="B93" s="13">
        <f>VLOOKUP(A93,'ÁREA DOS MUNICÍPIOS '!$A$10:$B$101,2,FALSE)</f>
        <v>367.59830299999999</v>
      </c>
      <c r="C93" s="38"/>
      <c r="D93" s="74"/>
      <c r="E93" s="78"/>
      <c r="F93" s="78"/>
      <c r="G93" s="78"/>
      <c r="H93" s="75">
        <f t="shared" si="7"/>
        <v>0</v>
      </c>
      <c r="I93" s="76"/>
      <c r="J93" s="77">
        <f t="shared" si="8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155</v>
      </c>
      <c r="B94" s="13">
        <f>VLOOKUP(A94,'ÁREA DOS MUNICÍPIOS '!$A$10:$B$101,2,FALSE)</f>
        <v>367.59830299999999</v>
      </c>
      <c r="C94" s="38"/>
      <c r="D94" s="74"/>
      <c r="E94" s="78"/>
      <c r="F94" s="78"/>
      <c r="G94" s="78"/>
      <c r="H94" s="75">
        <f t="shared" si="7"/>
        <v>0</v>
      </c>
      <c r="I94" s="76"/>
      <c r="J94" s="77">
        <f t="shared" si="8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155</v>
      </c>
      <c r="B95" s="13">
        <f>VLOOKUP(A95,'ÁREA DOS MUNICÍPIOS '!$A$10:$B$101,2,FALSE)</f>
        <v>367.59830299999999</v>
      </c>
      <c r="C95" s="38"/>
      <c r="D95" s="74"/>
      <c r="E95" s="78"/>
      <c r="F95" s="78"/>
      <c r="G95" s="78"/>
      <c r="H95" s="75">
        <f t="shared" si="7"/>
        <v>0</v>
      </c>
      <c r="I95" s="76"/>
      <c r="J95" s="77">
        <f t="shared" si="8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155</v>
      </c>
      <c r="B96" s="13">
        <f>VLOOKUP(A96,'ÁREA DOS MUNICÍPIOS '!$A$10:$B$101,2,FALSE)</f>
        <v>367.59830299999999</v>
      </c>
      <c r="C96" s="38"/>
      <c r="D96" s="74"/>
      <c r="E96" s="78"/>
      <c r="F96" s="78"/>
      <c r="G96" s="78"/>
      <c r="H96" s="75">
        <f t="shared" si="7"/>
        <v>0</v>
      </c>
      <c r="I96" s="76"/>
      <c r="J96" s="77">
        <f t="shared" si="8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155</v>
      </c>
      <c r="B97" s="13">
        <f>VLOOKUP(A97,'ÁREA DOS MUNICÍPIOS '!$A$10:$B$101,2,FALSE)</f>
        <v>367.59830299999999</v>
      </c>
      <c r="C97" s="38"/>
      <c r="D97" s="74"/>
      <c r="E97" s="78"/>
      <c r="F97" s="78"/>
      <c r="G97" s="78"/>
      <c r="H97" s="75">
        <f t="shared" si="7"/>
        <v>0</v>
      </c>
      <c r="I97" s="76"/>
      <c r="J97" s="77">
        <f t="shared" si="8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155</v>
      </c>
      <c r="B98" s="13">
        <f>VLOOKUP(A98,'ÁREA DOS MUNICÍPIOS '!$A$10:$B$101,2,FALSE)</f>
        <v>367.59830299999999</v>
      </c>
      <c r="C98" s="38"/>
      <c r="D98" s="74"/>
      <c r="E98" s="78"/>
      <c r="F98" s="78"/>
      <c r="G98" s="78"/>
      <c r="H98" s="75">
        <f t="shared" si="7"/>
        <v>0</v>
      </c>
      <c r="I98" s="76"/>
      <c r="J98" s="77">
        <f t="shared" si="8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155</v>
      </c>
      <c r="B99" s="13">
        <f>VLOOKUP(A99,'ÁREA DOS MUNICÍPIOS '!$A$10:$B$101,2,FALSE)</f>
        <v>367.59830299999999</v>
      </c>
      <c r="C99" s="38"/>
      <c r="D99" s="74"/>
      <c r="E99" s="78"/>
      <c r="F99" s="78"/>
      <c r="G99" s="78"/>
      <c r="H99" s="75">
        <f t="shared" si="7"/>
        <v>0</v>
      </c>
      <c r="I99" s="76"/>
      <c r="J99" s="77">
        <f t="shared" si="8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155</v>
      </c>
      <c r="B100" s="13">
        <f>VLOOKUP(A100,'ÁREA DOS MUNICÍPIOS '!$A$10:$B$101,2,FALSE)</f>
        <v>367.59830299999999</v>
      </c>
      <c r="C100" s="38"/>
      <c r="D100" s="74"/>
      <c r="E100" s="78"/>
      <c r="F100" s="78"/>
      <c r="G100" s="78"/>
      <c r="H100" s="75">
        <f t="shared" si="7"/>
        <v>0</v>
      </c>
      <c r="I100" s="76"/>
      <c r="J100" s="77">
        <f t="shared" si="8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2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8.0797640313427355</v>
      </c>
      <c r="I1" s="18" t="s">
        <v>3</v>
      </c>
      <c r="J1" s="17">
        <f>SUM(J4:J9090)</f>
        <v>6.1295955014664507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156</v>
      </c>
      <c r="B4" s="13">
        <f>VLOOKUP(A4,'ÁREA DOS MUNICÍPIOS '!$A$10:$B$101,2,FALSE)</f>
        <v>361.52936999999997</v>
      </c>
      <c r="C4" s="37" t="s">
        <v>568</v>
      </c>
      <c r="D4" s="74">
        <f>VLOOKUP($C4,'BASE DIBAPE'!$B$2:$H$800,2,FALSE)</f>
        <v>2511.92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0.27792154203128783</v>
      </c>
      <c r="I4" s="76" t="str">
        <f>K4</f>
        <v>MUNICIPAL</v>
      </c>
      <c r="J4" s="77">
        <f>IF(I4="Municipal",IFERROR((D4/(B4*100))*E4*F4*G4,0),0)</f>
        <v>0.27792154203128783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156</v>
      </c>
      <c r="B5" s="13">
        <f>VLOOKUP(A5,'ÁREA DOS MUNICÍPIOS '!$A$10:$B$101,2,FALSE)</f>
        <v>361.52936999999997</v>
      </c>
      <c r="C5" s="37" t="s">
        <v>653</v>
      </c>
      <c r="D5" s="74">
        <f>VLOOKUP($C5,'BASE DIBAPE'!$B$2:$H$800,2,FALSE)</f>
        <v>119.81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7.9535446871162929E-2</v>
      </c>
      <c r="I5" s="76" t="str">
        <f t="shared" ref="I5:I13" si="1">K5</f>
        <v>MUNICIPAL</v>
      </c>
      <c r="J5" s="77">
        <f t="shared" ref="J5:J68" si="2">IF(I5="Municipal",IFERROR((D5/(B5*100))*E5*F5*G5,0),0)</f>
        <v>7.9535446871162929E-2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156</v>
      </c>
      <c r="B6" s="13">
        <f>VLOOKUP(A6,'ÁREA DOS MUNICÍPIOS '!$A$10:$B$101,2,FALSE)</f>
        <v>361.52936999999997</v>
      </c>
      <c r="C6" s="38" t="s">
        <v>667</v>
      </c>
      <c r="D6" s="74">
        <f>VLOOKUP($C6,'BASE DIBAPE'!$B$2:$H$800,2,FALSE)</f>
        <v>0</v>
      </c>
      <c r="E6" s="74">
        <f>VLOOKUP($C6,'BASE DIBAPE'!$B$2:$H$800,3,FALSE)</f>
        <v>3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ref="H6:H13" si="3">IFERROR((D6/(B6*100))*E6*F6*G6,0)</f>
        <v>0</v>
      </c>
      <c r="I6" s="76" t="str">
        <f t="shared" si="1"/>
        <v>MUNICIPAL</v>
      </c>
      <c r="J6" s="77">
        <f t="shared" ref="J6:J13" si="4">IF(I6="Municipal",IFERROR((D6/(B6*100))*E6*F6*G6,0),0)</f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156</v>
      </c>
      <c r="B7" s="13">
        <f>VLOOKUP(A7,'ÁREA DOS MUNICÍPIOS '!$A$10:$B$101,2,FALSE)</f>
        <v>361.52936999999997</v>
      </c>
      <c r="C7" s="38" t="s">
        <v>694</v>
      </c>
      <c r="D7" s="74">
        <f>VLOOKUP($C7,'BASE DIBAPE'!$B$2:$H$800,2,FALSE)</f>
        <v>226.76</v>
      </c>
      <c r="E7" s="74">
        <f>VLOOKUP($C7,'BASE DIBAPE'!$B$2:$H$800,3,FALSE)</f>
        <v>3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3"/>
        <v>7.5266913999269269E-2</v>
      </c>
      <c r="I7" s="76" t="str">
        <f t="shared" si="1"/>
        <v>MUNICIPAL</v>
      </c>
      <c r="J7" s="77">
        <f t="shared" si="4"/>
        <v>7.5266913999269269E-2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156</v>
      </c>
      <c r="B8" s="13">
        <f>VLOOKUP(A8,'ÁREA DOS MUNICÍPIOS '!$A$10:$B$101,2,FALSE)</f>
        <v>361.52936999999997</v>
      </c>
      <c r="C8" s="39" t="s">
        <v>1052</v>
      </c>
      <c r="D8" s="74">
        <f>VLOOKUP($C8,'BASE DIBAPE'!$B$2:$H$800,2,FALSE)</f>
        <v>8581.61</v>
      </c>
      <c r="E8" s="74">
        <f>VLOOKUP($C8,'BASE DIBAPE'!$B$2:$H$800,3,FALSE)</f>
        <v>3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3"/>
        <v>5.6968715985647309</v>
      </c>
      <c r="I8" s="76" t="str">
        <f t="shared" si="1"/>
        <v>MUNICIPAL</v>
      </c>
      <c r="J8" s="77">
        <f t="shared" si="4"/>
        <v>5.6968715985647309</v>
      </c>
      <c r="K8" s="8" t="str">
        <f>VLOOKUP($C8,'BASE DIBAPE'!$B$2:$H$800,6,FALSE)</f>
        <v>MUNICIPAL</v>
      </c>
      <c r="L8" s="29">
        <f>COUNTIF($I$4:$I$9090,"Estadual")</f>
        <v>4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156</v>
      </c>
      <c r="B9" s="13">
        <f>VLOOKUP(A9,'ÁREA DOS MUNICÍPIOS '!$A$10:$B$101,2,FALSE)</f>
        <v>361.52936999999997</v>
      </c>
      <c r="C9" s="38" t="s">
        <v>1138</v>
      </c>
      <c r="D9" s="74">
        <f>VLOOKUP($C9,'BASE DIBAPE'!$B$2:$H$800,2,FALSE)</f>
        <v>2.9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3"/>
        <v>1.2834365296517957E-3</v>
      </c>
      <c r="I9" s="76" t="str">
        <f t="shared" si="1"/>
        <v>FEDERAL</v>
      </c>
      <c r="J9" s="77">
        <f t="shared" si="4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156</v>
      </c>
      <c r="B10" s="13">
        <f>VLOOKUP(A10,'ÁREA DOS MUNICÍPIOS '!$A$10:$B$101,2,FALSE)</f>
        <v>361.52936999999997</v>
      </c>
      <c r="C10" s="38" t="s">
        <v>333</v>
      </c>
      <c r="D10" s="74">
        <f>VLOOKUP($C10,'BASE DIBAPE'!$B$2:$H$800,2,FALSE)</f>
        <v>942.99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3"/>
        <v>0.41733372865391272</v>
      </c>
      <c r="I10" s="76" t="str">
        <f t="shared" si="1"/>
        <v>ESTADUAL</v>
      </c>
      <c r="J10" s="77">
        <f t="shared" si="4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156</v>
      </c>
      <c r="B11" s="13">
        <f>VLOOKUP(A11,'ÁREA DOS MUNICÍPIOS '!$A$10:$B$101,2,FALSE)</f>
        <v>361.52936999999997</v>
      </c>
      <c r="C11" s="38" t="s">
        <v>742</v>
      </c>
      <c r="D11" s="74">
        <f>VLOOKUP($C11,'BASE DIBAPE'!$B$2:$H$800,2,FALSE)</f>
        <v>804.19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3"/>
        <v>1.4236232038354175</v>
      </c>
      <c r="I11" s="76" t="str">
        <f t="shared" si="1"/>
        <v>ESTADUAL</v>
      </c>
      <c r="J11" s="77">
        <f t="shared" si="4"/>
        <v>0</v>
      </c>
      <c r="K11" s="8" t="str">
        <f>VLOOKUP($C11,'BASE DIBAPE'!$B$2:$H$800,6,FALSE)</f>
        <v>ESTADUAL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156</v>
      </c>
      <c r="B12" s="13">
        <f>VLOOKUP(A12,'ÁREA DOS MUNICÍPIOS '!$A$10:$B$101,2,FALSE)</f>
        <v>361.52936999999997</v>
      </c>
      <c r="C12" s="39" t="s">
        <v>1222</v>
      </c>
      <c r="D12" s="74">
        <f>VLOOKUP($C12,'BASE DIBAPE'!$B$2:$H$800,2,FALSE)</f>
        <v>1.1100000000000001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3"/>
        <v>4.9124639583223914E-4</v>
      </c>
      <c r="I12" s="76" t="str">
        <f t="shared" si="1"/>
        <v>ESTADUAL</v>
      </c>
      <c r="J12" s="77">
        <f t="shared" si="4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156</v>
      </c>
      <c r="B13" s="13">
        <f>VLOOKUP(A13,'ÁREA DOS MUNICÍPIOS '!$A$10:$B$101,2,FALSE)</f>
        <v>361.52936999999997</v>
      </c>
      <c r="C13" s="38" t="s">
        <v>1261</v>
      </c>
      <c r="D13" s="74">
        <f>VLOOKUP($C13,'BASE DIBAPE'!$B$2:$H$800,2,FALSE)</f>
        <v>242.76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1</v>
      </c>
      <c r="H13" s="75">
        <f t="shared" si="3"/>
        <v>0.10743691446147238</v>
      </c>
      <c r="I13" s="76" t="str">
        <f t="shared" si="1"/>
        <v>ESTADUAL</v>
      </c>
      <c r="J13" s="77">
        <f t="shared" si="4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156</v>
      </c>
      <c r="B14" s="13">
        <f>VLOOKUP(A14,'ÁREA DOS MUNICÍPIOS '!$A$10:$B$101,2,FALSE)</f>
        <v>361.52936999999997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156</v>
      </c>
      <c r="B15" s="13">
        <f>VLOOKUP(A15,'ÁREA DOS MUNICÍPIOS '!$A$10:$B$101,2,FALSE)</f>
        <v>361.52936999999997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156</v>
      </c>
      <c r="B16" s="13">
        <f>VLOOKUP(A16,'ÁREA DOS MUNICÍPIOS '!$A$10:$B$101,2,FALSE)</f>
        <v>361.52936999999997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156</v>
      </c>
      <c r="B17" s="13">
        <f>VLOOKUP(A17,'ÁREA DOS MUNICÍPIOS '!$A$10:$B$101,2,FALSE)</f>
        <v>361.52936999999997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156</v>
      </c>
      <c r="B18" s="13">
        <f>VLOOKUP(A18,'ÁREA DOS MUNICÍPIOS '!$A$10:$B$101,2,FALSE)</f>
        <v>361.52936999999997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156</v>
      </c>
      <c r="B19" s="13">
        <f>VLOOKUP(A19,'ÁREA DOS MUNICÍPIOS '!$A$10:$B$101,2,FALSE)</f>
        <v>361.52936999999997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156</v>
      </c>
      <c r="B20" s="13">
        <f>VLOOKUP(A20,'ÁREA DOS MUNICÍPIOS '!$A$10:$B$101,2,FALSE)</f>
        <v>361.52936999999997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156</v>
      </c>
      <c r="B21" s="13">
        <f>VLOOKUP(A21,'ÁREA DOS MUNICÍPIOS '!$A$10:$B$101,2,FALSE)</f>
        <v>361.52936999999997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156</v>
      </c>
      <c r="B22" s="13">
        <f>VLOOKUP(A22,'ÁREA DOS MUNICÍPIOS '!$A$10:$B$101,2,FALSE)</f>
        <v>361.52936999999997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156</v>
      </c>
      <c r="B23" s="13">
        <f>VLOOKUP(A23,'ÁREA DOS MUNICÍPIOS '!$A$10:$B$101,2,FALSE)</f>
        <v>361.52936999999997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156</v>
      </c>
      <c r="B24" s="13">
        <f>VLOOKUP(A24,'ÁREA DOS MUNICÍPIOS '!$A$10:$B$101,2,FALSE)</f>
        <v>361.52936999999997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156</v>
      </c>
      <c r="B25" s="13">
        <f>VLOOKUP(A25,'ÁREA DOS MUNICÍPIOS '!$A$10:$B$101,2,FALSE)</f>
        <v>361.52936999999997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156</v>
      </c>
      <c r="B26" s="13">
        <f>VLOOKUP(A26,'ÁREA DOS MUNICÍPIOS '!$A$10:$B$101,2,FALSE)</f>
        <v>361.52936999999997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156</v>
      </c>
      <c r="B27" s="13">
        <f>VLOOKUP(A27,'ÁREA DOS MUNICÍPIOS '!$A$10:$B$101,2,FALSE)</f>
        <v>361.52936999999997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156</v>
      </c>
      <c r="B28" s="13">
        <f>VLOOKUP(A28,'ÁREA DOS MUNICÍPIOS '!$A$10:$B$101,2,FALSE)</f>
        <v>361.52936999999997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156</v>
      </c>
      <c r="B29" s="13">
        <f>VLOOKUP(A29,'ÁREA DOS MUNICÍPIOS '!$A$10:$B$101,2,FALSE)</f>
        <v>361.52936999999997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156</v>
      </c>
      <c r="B30" s="13">
        <f>VLOOKUP(A30,'ÁREA DOS MUNICÍPIOS '!$A$10:$B$101,2,FALSE)</f>
        <v>361.52936999999997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156</v>
      </c>
      <c r="B31" s="13">
        <f>VLOOKUP(A31,'ÁREA DOS MUNICÍPIOS '!$A$10:$B$101,2,FALSE)</f>
        <v>361.52936999999997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156</v>
      </c>
      <c r="B32" s="13">
        <f>VLOOKUP(A32,'ÁREA DOS MUNICÍPIOS '!$A$10:$B$101,2,FALSE)</f>
        <v>361.52936999999997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156</v>
      </c>
      <c r="B33" s="13">
        <f>VLOOKUP(A33,'ÁREA DOS MUNICÍPIOS '!$A$10:$B$101,2,FALSE)</f>
        <v>361.52936999999997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156</v>
      </c>
      <c r="B34" s="13">
        <f>VLOOKUP(A34,'ÁREA DOS MUNICÍPIOS '!$A$10:$B$101,2,FALSE)</f>
        <v>361.52936999999997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156</v>
      </c>
      <c r="B35" s="13">
        <f>VLOOKUP(A35,'ÁREA DOS MUNICÍPIOS '!$A$10:$B$101,2,FALSE)</f>
        <v>361.52936999999997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156</v>
      </c>
      <c r="B36" s="13">
        <f>VLOOKUP(A36,'ÁREA DOS MUNICÍPIOS '!$A$10:$B$101,2,FALSE)</f>
        <v>361.52936999999997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156</v>
      </c>
      <c r="B37" s="13">
        <f>VLOOKUP(A37,'ÁREA DOS MUNICÍPIOS '!$A$10:$B$101,2,FALSE)</f>
        <v>361.52936999999997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156</v>
      </c>
      <c r="B38" s="13">
        <f>VLOOKUP(A38,'ÁREA DOS MUNICÍPIOS '!$A$10:$B$101,2,FALSE)</f>
        <v>361.52936999999997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156</v>
      </c>
      <c r="B39" s="13">
        <f>VLOOKUP(A39,'ÁREA DOS MUNICÍPIOS '!$A$10:$B$101,2,FALSE)</f>
        <v>361.52936999999997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156</v>
      </c>
      <c r="B40" s="13">
        <f>VLOOKUP(A40,'ÁREA DOS MUNICÍPIOS '!$A$10:$B$101,2,FALSE)</f>
        <v>361.52936999999997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156</v>
      </c>
      <c r="B41" s="13">
        <f>VLOOKUP(A41,'ÁREA DOS MUNICÍPIOS '!$A$10:$B$101,2,FALSE)</f>
        <v>361.52936999999997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156</v>
      </c>
      <c r="B42" s="13">
        <f>VLOOKUP(A42,'ÁREA DOS MUNICÍPIOS '!$A$10:$B$101,2,FALSE)</f>
        <v>361.52936999999997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156</v>
      </c>
      <c r="B43" s="13">
        <f>VLOOKUP(A43,'ÁREA DOS MUNICÍPIOS '!$A$10:$B$101,2,FALSE)</f>
        <v>361.52936999999997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156</v>
      </c>
      <c r="B44" s="13">
        <f>VLOOKUP(A44,'ÁREA DOS MUNICÍPIOS '!$A$10:$B$101,2,FALSE)</f>
        <v>361.52936999999997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156</v>
      </c>
      <c r="B45" s="13">
        <f>VLOOKUP(A45,'ÁREA DOS MUNICÍPIOS '!$A$10:$B$101,2,FALSE)</f>
        <v>361.52936999999997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156</v>
      </c>
      <c r="B46" s="13">
        <f>VLOOKUP(A46,'ÁREA DOS MUNICÍPIOS '!$A$10:$B$101,2,FALSE)</f>
        <v>361.52936999999997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156</v>
      </c>
      <c r="B47" s="13">
        <f>VLOOKUP(A47,'ÁREA DOS MUNICÍPIOS '!$A$10:$B$101,2,FALSE)</f>
        <v>361.52936999999997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156</v>
      </c>
      <c r="B48" s="13">
        <f>VLOOKUP(A48,'ÁREA DOS MUNICÍPIOS '!$A$10:$B$101,2,FALSE)</f>
        <v>361.52936999999997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156</v>
      </c>
      <c r="B49" s="13">
        <f>VLOOKUP(A49,'ÁREA DOS MUNICÍPIOS '!$A$10:$B$101,2,FALSE)</f>
        <v>361.52936999999997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156</v>
      </c>
      <c r="B50" s="13">
        <f>VLOOKUP(A50,'ÁREA DOS MUNICÍPIOS '!$A$10:$B$101,2,FALSE)</f>
        <v>361.52936999999997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156</v>
      </c>
      <c r="B51" s="13">
        <f>VLOOKUP(A51,'ÁREA DOS MUNICÍPIOS '!$A$10:$B$101,2,FALSE)</f>
        <v>361.52936999999997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156</v>
      </c>
      <c r="B52" s="13">
        <f>VLOOKUP(A52,'ÁREA DOS MUNICÍPIOS '!$A$10:$B$101,2,FALSE)</f>
        <v>361.52936999999997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156</v>
      </c>
      <c r="B53" s="13">
        <f>VLOOKUP(A53,'ÁREA DOS MUNICÍPIOS '!$A$10:$B$101,2,FALSE)</f>
        <v>361.52936999999997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156</v>
      </c>
      <c r="B54" s="13">
        <f>VLOOKUP(A54,'ÁREA DOS MUNICÍPIOS '!$A$10:$B$101,2,FALSE)</f>
        <v>361.52936999999997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156</v>
      </c>
      <c r="B55" s="13">
        <f>VLOOKUP(A55,'ÁREA DOS MUNICÍPIOS '!$A$10:$B$101,2,FALSE)</f>
        <v>361.52936999999997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156</v>
      </c>
      <c r="B56" s="13">
        <f>VLOOKUP(A56,'ÁREA DOS MUNICÍPIOS '!$A$10:$B$101,2,FALSE)</f>
        <v>361.52936999999997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156</v>
      </c>
      <c r="B57" s="13">
        <f>VLOOKUP(A57,'ÁREA DOS MUNICÍPIOS '!$A$10:$B$101,2,FALSE)</f>
        <v>361.52936999999997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156</v>
      </c>
      <c r="B58" s="13">
        <f>VLOOKUP(A58,'ÁREA DOS MUNICÍPIOS '!$A$10:$B$101,2,FALSE)</f>
        <v>361.52936999999997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156</v>
      </c>
      <c r="B59" s="13">
        <f>VLOOKUP(A59,'ÁREA DOS MUNICÍPIOS '!$A$10:$B$101,2,FALSE)</f>
        <v>361.52936999999997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156</v>
      </c>
      <c r="B60" s="13">
        <f>VLOOKUP(A60,'ÁREA DOS MUNICÍPIOS '!$A$10:$B$101,2,FALSE)</f>
        <v>361.52936999999997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156</v>
      </c>
      <c r="B61" s="13">
        <f>VLOOKUP(A61,'ÁREA DOS MUNICÍPIOS '!$A$10:$B$101,2,FALSE)</f>
        <v>361.52936999999997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156</v>
      </c>
      <c r="B62" s="13">
        <f>VLOOKUP(A62,'ÁREA DOS MUNICÍPIOS '!$A$10:$B$101,2,FALSE)</f>
        <v>361.52936999999997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156</v>
      </c>
      <c r="B63" s="13">
        <f>VLOOKUP(A63,'ÁREA DOS MUNICÍPIOS '!$A$10:$B$101,2,FALSE)</f>
        <v>361.52936999999997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156</v>
      </c>
      <c r="B64" s="13">
        <f>VLOOKUP(A64,'ÁREA DOS MUNICÍPIOS '!$A$10:$B$101,2,FALSE)</f>
        <v>361.52936999999997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156</v>
      </c>
      <c r="B65" s="13">
        <f>VLOOKUP(A65,'ÁREA DOS MUNICÍPIOS '!$A$10:$B$101,2,FALSE)</f>
        <v>361.52936999999997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156</v>
      </c>
      <c r="B66" s="13">
        <f>VLOOKUP(A66,'ÁREA DOS MUNICÍPIOS '!$A$10:$B$101,2,FALSE)</f>
        <v>361.52936999999997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156</v>
      </c>
      <c r="B67" s="13">
        <f>VLOOKUP(A67,'ÁREA DOS MUNICÍPIOS '!$A$10:$B$101,2,FALSE)</f>
        <v>361.52936999999997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156</v>
      </c>
      <c r="B68" s="13">
        <f>VLOOKUP(A68,'ÁREA DOS MUNICÍPIOS '!$A$10:$B$101,2,FALSE)</f>
        <v>361.52936999999997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156</v>
      </c>
      <c r="B69" s="13">
        <f>VLOOKUP(A69,'ÁREA DOS MUNICÍPIOS '!$A$10:$B$101,2,FALSE)</f>
        <v>361.52936999999997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156</v>
      </c>
      <c r="B70" s="13">
        <f>VLOOKUP(A70,'ÁREA DOS MUNICÍPIOS '!$A$10:$B$101,2,FALSE)</f>
        <v>361.52936999999997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156</v>
      </c>
      <c r="B71" s="13">
        <f>VLOOKUP(A71,'ÁREA DOS MUNICÍPIOS '!$A$10:$B$101,2,FALSE)</f>
        <v>361.52936999999997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156</v>
      </c>
      <c r="B72" s="13">
        <f>VLOOKUP(A72,'ÁREA DOS MUNICÍPIOS '!$A$10:$B$101,2,FALSE)</f>
        <v>361.52936999999997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156</v>
      </c>
      <c r="B73" s="13">
        <f>VLOOKUP(A73,'ÁREA DOS MUNICÍPIOS '!$A$10:$B$101,2,FALSE)</f>
        <v>361.52936999999997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156</v>
      </c>
      <c r="B74" s="13">
        <f>VLOOKUP(A74,'ÁREA DOS MUNICÍPIOS '!$A$10:$B$101,2,FALSE)</f>
        <v>361.52936999999997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156</v>
      </c>
      <c r="B75" s="13">
        <f>VLOOKUP(A75,'ÁREA DOS MUNICÍPIOS '!$A$10:$B$101,2,FALSE)</f>
        <v>361.52936999999997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156</v>
      </c>
      <c r="B76" s="13">
        <f>VLOOKUP(A76,'ÁREA DOS MUNICÍPIOS '!$A$10:$B$101,2,FALSE)</f>
        <v>361.52936999999997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156</v>
      </c>
      <c r="B77" s="13">
        <f>VLOOKUP(A77,'ÁREA DOS MUNICÍPIOS '!$A$10:$B$101,2,FALSE)</f>
        <v>361.52936999999997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156</v>
      </c>
      <c r="B78" s="13">
        <f>VLOOKUP(A78,'ÁREA DOS MUNICÍPIOS '!$A$10:$B$101,2,FALSE)</f>
        <v>361.52936999999997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156</v>
      </c>
      <c r="B79" s="13">
        <f>VLOOKUP(A79,'ÁREA DOS MUNICÍPIOS '!$A$10:$B$101,2,FALSE)</f>
        <v>361.52936999999997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156</v>
      </c>
      <c r="B80" s="13">
        <f>VLOOKUP(A80,'ÁREA DOS MUNICÍPIOS '!$A$10:$B$101,2,FALSE)</f>
        <v>361.52936999999997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156</v>
      </c>
      <c r="B81" s="13">
        <f>VLOOKUP(A81,'ÁREA DOS MUNICÍPIOS '!$A$10:$B$101,2,FALSE)</f>
        <v>361.52936999999997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156</v>
      </c>
      <c r="B82" s="13">
        <f>VLOOKUP(A82,'ÁREA DOS MUNICÍPIOS '!$A$10:$B$101,2,FALSE)</f>
        <v>361.52936999999997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156</v>
      </c>
      <c r="B83" s="13">
        <f>VLOOKUP(A83,'ÁREA DOS MUNICÍPIOS '!$A$10:$B$101,2,FALSE)</f>
        <v>361.52936999999997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156</v>
      </c>
      <c r="B84" s="13">
        <f>VLOOKUP(A84,'ÁREA DOS MUNICÍPIOS '!$A$10:$B$101,2,FALSE)</f>
        <v>361.52936999999997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156</v>
      </c>
      <c r="B85" s="13">
        <f>VLOOKUP(A85,'ÁREA DOS MUNICÍPIOS '!$A$10:$B$101,2,FALSE)</f>
        <v>361.52936999999997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156</v>
      </c>
      <c r="B86" s="13">
        <f>VLOOKUP(A86,'ÁREA DOS MUNICÍPIOS '!$A$10:$B$101,2,FALSE)</f>
        <v>361.52936999999997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156</v>
      </c>
      <c r="B87" s="13">
        <f>VLOOKUP(A87,'ÁREA DOS MUNICÍPIOS '!$A$10:$B$101,2,FALSE)</f>
        <v>361.52936999999997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156</v>
      </c>
      <c r="B88" s="13">
        <f>VLOOKUP(A88,'ÁREA DOS MUNICÍPIOS '!$A$10:$B$101,2,FALSE)</f>
        <v>361.52936999999997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156</v>
      </c>
      <c r="B89" s="13">
        <f>VLOOKUP(A89,'ÁREA DOS MUNICÍPIOS '!$A$10:$B$101,2,FALSE)</f>
        <v>361.52936999999997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156</v>
      </c>
      <c r="B90" s="13">
        <f>VLOOKUP(A90,'ÁREA DOS MUNICÍPIOS '!$A$10:$B$101,2,FALSE)</f>
        <v>361.52936999999997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156</v>
      </c>
      <c r="B91" s="13">
        <f>VLOOKUP(A91,'ÁREA DOS MUNICÍPIOS '!$A$10:$B$101,2,FALSE)</f>
        <v>361.52936999999997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156</v>
      </c>
      <c r="B92" s="13">
        <f>VLOOKUP(A92,'ÁREA DOS MUNICÍPIOS '!$A$10:$B$101,2,FALSE)</f>
        <v>361.52936999999997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156</v>
      </c>
      <c r="B93" s="13">
        <f>VLOOKUP(A93,'ÁREA DOS MUNICÍPIOS '!$A$10:$B$101,2,FALSE)</f>
        <v>361.52936999999997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156</v>
      </c>
      <c r="B94" s="13">
        <f>VLOOKUP(A94,'ÁREA DOS MUNICÍPIOS '!$A$10:$B$101,2,FALSE)</f>
        <v>361.52936999999997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156</v>
      </c>
      <c r="B95" s="13">
        <f>VLOOKUP(A95,'ÁREA DOS MUNICÍPIOS '!$A$10:$B$101,2,FALSE)</f>
        <v>361.52936999999997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156</v>
      </c>
      <c r="B96" s="13">
        <f>VLOOKUP(A96,'ÁREA DOS MUNICÍPIOS '!$A$10:$B$101,2,FALSE)</f>
        <v>361.52936999999997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156</v>
      </c>
      <c r="B97" s="13">
        <f>VLOOKUP(A97,'ÁREA DOS MUNICÍPIOS '!$A$10:$B$101,2,FALSE)</f>
        <v>361.52936999999997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156</v>
      </c>
      <c r="B98" s="13">
        <f>VLOOKUP(A98,'ÁREA DOS MUNICÍPIOS '!$A$10:$B$101,2,FALSE)</f>
        <v>361.52936999999997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156</v>
      </c>
      <c r="B99" s="13">
        <f>VLOOKUP(A99,'ÁREA DOS MUNICÍPIOS '!$A$10:$B$101,2,FALSE)</f>
        <v>361.52936999999997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156</v>
      </c>
      <c r="B100" s="13">
        <f>VLOOKUP(A100,'ÁREA DOS MUNICÍPIOS '!$A$10:$B$101,2,FALSE)</f>
        <v>361.52936999999997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4.57031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6.5789731845358967E-2</v>
      </c>
      <c r="I1" s="18" t="s">
        <v>3</v>
      </c>
      <c r="J1" s="17">
        <f>SUM(J4:J9090)</f>
        <v>1.5528324051277631E-2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157</v>
      </c>
      <c r="B4" s="13">
        <f>VLOOKUP(A4,'ÁREA DOS MUNICÍPIOS '!$A$10:$B$101,2,FALSE)</f>
        <v>95.309706000000006</v>
      </c>
      <c r="C4" s="37" t="s">
        <v>482</v>
      </c>
      <c r="D4" s="74">
        <f>VLOOKUP($C4,'BASE DIBAPE'!$B$2:$H$800,2,FALSE)</f>
        <v>72.77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0</v>
      </c>
      <c r="H4" s="75">
        <f t="shared" ref="H4:H7" si="0">IFERROR((D4/(B4*100))*E4*F4*G4,0)</f>
        <v>0</v>
      </c>
      <c r="I4" s="76" t="str">
        <f>K4</f>
        <v>MUNICIPAL</v>
      </c>
      <c r="J4" s="77">
        <f t="shared" ref="J4:J7" si="1"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157</v>
      </c>
      <c r="B5" s="13">
        <f>VLOOKUP(A5,'ÁREA DOS MUNICÍPIOS '!$A$10:$B$101,2,FALSE)</f>
        <v>95.309706000000006</v>
      </c>
      <c r="C5" s="37" t="s">
        <v>834</v>
      </c>
      <c r="D5" s="74">
        <f>VLOOKUP($C5,'BASE DIBAPE'!$B$2:$H$800,2,FALSE)</f>
        <v>18.5</v>
      </c>
      <c r="E5" s="74">
        <f>VLOOKUP($C5,'BASE DIBAPE'!$B$2:$H$800,3,FALSE)</f>
        <v>4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si="0"/>
        <v>1.5528324051277631E-2</v>
      </c>
      <c r="I5" s="76" t="str">
        <f t="shared" ref="I5:I7" si="2">K5</f>
        <v>MUNICIPAL</v>
      </c>
      <c r="J5" s="77">
        <f t="shared" si="1"/>
        <v>1.5528324051277631E-2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157</v>
      </c>
      <c r="B6" s="13">
        <f>VLOOKUP(A6,'ÁREA DOS MUNICÍPIOS '!$A$10:$B$101,2,FALSE)</f>
        <v>95.309706000000006</v>
      </c>
      <c r="C6" s="38" t="s">
        <v>1199</v>
      </c>
      <c r="D6" s="74">
        <f>VLOOKUP($C6,'BASE DIBAPE'!$B$2:$H$800,2,FALSE)</f>
        <v>13.28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1.1146818562214429E-2</v>
      </c>
      <c r="I6" s="76" t="str">
        <f t="shared" si="2"/>
        <v>ESTADUAL</v>
      </c>
      <c r="J6" s="77">
        <f t="shared" si="1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157</v>
      </c>
      <c r="B7" s="13">
        <f>VLOOKUP(A7,'ÁREA DOS MUNICÍPIOS '!$A$10:$B$101,2,FALSE)</f>
        <v>95.309706000000006</v>
      </c>
      <c r="C7" s="38" t="s">
        <v>1359</v>
      </c>
      <c r="D7" s="74">
        <f>VLOOKUP($C7,'BASE DIBAPE'!$B$2:$H$800,2,FALSE)</f>
        <v>46.6</v>
      </c>
      <c r="E7" s="74">
        <f>VLOOKUP($C7,'BASE DIBAPE'!$B$2:$H$800,3,FALSE)</f>
        <v>4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3.9114589231866899E-2</v>
      </c>
      <c r="I7" s="76" t="str">
        <f t="shared" si="2"/>
        <v>FEDERAL</v>
      </c>
      <c r="J7" s="77">
        <f t="shared" si="1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157</v>
      </c>
      <c r="B8" s="13">
        <f>VLOOKUP(A8,'ÁREA DOS MUNICÍPIOS '!$A$10:$B$101,2,FALSE)</f>
        <v>95.309706000000006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ref="H8:H68" si="3">IFERROR((D8/(B8*100))*E8*F8*G8,0)</f>
        <v>0</v>
      </c>
      <c r="I8" s="76"/>
      <c r="J8" s="77">
        <f t="shared" ref="J8:J68" si="4">IF(I8="Municipal",IFERROR((D8/(B8*100))*E8*F8*G8,0),0)</f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157</v>
      </c>
      <c r="B9" s="13">
        <f>VLOOKUP(A9,'ÁREA DOS MUNICÍPIOS '!$A$10:$B$101,2,FALSE)</f>
        <v>95.309706000000006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3"/>
        <v>0</v>
      </c>
      <c r="I9" s="76"/>
      <c r="J9" s="77">
        <f t="shared" si="4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157</v>
      </c>
      <c r="B10" s="13">
        <f>VLOOKUP(A10,'ÁREA DOS MUNICÍPIOS '!$A$10:$B$101,2,FALSE)</f>
        <v>95.309706000000006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3"/>
        <v>0</v>
      </c>
      <c r="I10" s="76"/>
      <c r="J10" s="77">
        <f t="shared" si="4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157</v>
      </c>
      <c r="B11" s="13">
        <f>VLOOKUP(A11,'ÁREA DOS MUNICÍPIOS '!$A$10:$B$101,2,FALSE)</f>
        <v>95.309706000000006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3"/>
        <v>0</v>
      </c>
      <c r="I11" s="76"/>
      <c r="J11" s="77">
        <f t="shared" si="4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157</v>
      </c>
      <c r="B12" s="13">
        <f>VLOOKUP(A12,'ÁREA DOS MUNICÍPIOS '!$A$10:$B$101,2,FALSE)</f>
        <v>95.309706000000006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3"/>
        <v>0</v>
      </c>
      <c r="I12" s="76"/>
      <c r="J12" s="77">
        <f t="shared" si="4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157</v>
      </c>
      <c r="B13" s="13">
        <f>VLOOKUP(A13,'ÁREA DOS MUNICÍPIOS '!$A$10:$B$101,2,FALSE)</f>
        <v>95.309706000000006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3"/>
        <v>0</v>
      </c>
      <c r="I13" s="76"/>
      <c r="J13" s="77">
        <f t="shared" si="4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157</v>
      </c>
      <c r="B14" s="13">
        <f>VLOOKUP(A14,'ÁREA DOS MUNICÍPIOS '!$A$10:$B$101,2,FALSE)</f>
        <v>95.309706000000006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3"/>
        <v>0</v>
      </c>
      <c r="I14" s="76"/>
      <c r="J14" s="77">
        <f t="shared" si="4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157</v>
      </c>
      <c r="B15" s="13">
        <f>VLOOKUP(A15,'ÁREA DOS MUNICÍPIOS '!$A$10:$B$101,2,FALSE)</f>
        <v>95.309706000000006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3"/>
        <v>0</v>
      </c>
      <c r="I15" s="76"/>
      <c r="J15" s="77">
        <f t="shared" si="4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157</v>
      </c>
      <c r="B16" s="13">
        <f>VLOOKUP(A16,'ÁREA DOS MUNICÍPIOS '!$A$10:$B$101,2,FALSE)</f>
        <v>95.309706000000006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3"/>
        <v>0</v>
      </c>
      <c r="I16" s="76"/>
      <c r="J16" s="77">
        <f t="shared" si="4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157</v>
      </c>
      <c r="B17" s="13">
        <f>VLOOKUP(A17,'ÁREA DOS MUNICÍPIOS '!$A$10:$B$101,2,FALSE)</f>
        <v>95.309706000000006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3"/>
        <v>0</v>
      </c>
      <c r="I17" s="76"/>
      <c r="J17" s="77">
        <f t="shared" si="4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157</v>
      </c>
      <c r="B18" s="13">
        <f>VLOOKUP(A18,'ÁREA DOS MUNICÍPIOS '!$A$10:$B$101,2,FALSE)</f>
        <v>95.309706000000006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3"/>
        <v>0</v>
      </c>
      <c r="I18" s="76"/>
      <c r="J18" s="77">
        <f t="shared" si="4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157</v>
      </c>
      <c r="B19" s="13">
        <f>VLOOKUP(A19,'ÁREA DOS MUNICÍPIOS '!$A$10:$B$101,2,FALSE)</f>
        <v>95.309706000000006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3"/>
        <v>0</v>
      </c>
      <c r="I19" s="76"/>
      <c r="J19" s="77">
        <f t="shared" si="4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157</v>
      </c>
      <c r="B20" s="13">
        <f>VLOOKUP(A20,'ÁREA DOS MUNICÍPIOS '!$A$10:$B$101,2,FALSE)</f>
        <v>95.309706000000006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3"/>
        <v>0</v>
      </c>
      <c r="I20" s="76"/>
      <c r="J20" s="77">
        <f t="shared" si="4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157</v>
      </c>
      <c r="B21" s="13">
        <f>VLOOKUP(A21,'ÁREA DOS MUNICÍPIOS '!$A$10:$B$101,2,FALSE)</f>
        <v>95.309706000000006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3"/>
        <v>0</v>
      </c>
      <c r="I21" s="76"/>
      <c r="J21" s="77">
        <f t="shared" si="4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157</v>
      </c>
      <c r="B22" s="13">
        <f>VLOOKUP(A22,'ÁREA DOS MUNICÍPIOS '!$A$10:$B$101,2,FALSE)</f>
        <v>95.309706000000006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3"/>
        <v>0</v>
      </c>
      <c r="I22" s="76"/>
      <c r="J22" s="77">
        <f t="shared" si="4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157</v>
      </c>
      <c r="B23" s="13">
        <f>VLOOKUP(A23,'ÁREA DOS MUNICÍPIOS '!$A$10:$B$101,2,FALSE)</f>
        <v>95.309706000000006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3"/>
        <v>0</v>
      </c>
      <c r="I23" s="76"/>
      <c r="J23" s="77">
        <f t="shared" si="4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157</v>
      </c>
      <c r="B24" s="13">
        <f>VLOOKUP(A24,'ÁREA DOS MUNICÍPIOS '!$A$10:$B$101,2,FALSE)</f>
        <v>95.309706000000006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157</v>
      </c>
      <c r="B25" s="13">
        <f>VLOOKUP(A25,'ÁREA DOS MUNICÍPIOS '!$A$10:$B$101,2,FALSE)</f>
        <v>95.309706000000006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157</v>
      </c>
      <c r="B26" s="13">
        <f>VLOOKUP(A26,'ÁREA DOS MUNICÍPIOS '!$A$10:$B$101,2,FALSE)</f>
        <v>95.309706000000006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157</v>
      </c>
      <c r="B27" s="13">
        <f>VLOOKUP(A27,'ÁREA DOS MUNICÍPIOS '!$A$10:$B$101,2,FALSE)</f>
        <v>95.309706000000006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157</v>
      </c>
      <c r="B28" s="13">
        <f>VLOOKUP(A28,'ÁREA DOS MUNICÍPIOS '!$A$10:$B$101,2,FALSE)</f>
        <v>95.309706000000006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157</v>
      </c>
      <c r="B29" s="13">
        <f>VLOOKUP(A29,'ÁREA DOS MUNICÍPIOS '!$A$10:$B$101,2,FALSE)</f>
        <v>95.309706000000006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157</v>
      </c>
      <c r="B30" s="13">
        <f>VLOOKUP(A30,'ÁREA DOS MUNICÍPIOS '!$A$10:$B$101,2,FALSE)</f>
        <v>95.309706000000006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157</v>
      </c>
      <c r="B31" s="13">
        <f>VLOOKUP(A31,'ÁREA DOS MUNICÍPIOS '!$A$10:$B$101,2,FALSE)</f>
        <v>95.309706000000006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157</v>
      </c>
      <c r="B32" s="13">
        <f>VLOOKUP(A32,'ÁREA DOS MUNICÍPIOS '!$A$10:$B$101,2,FALSE)</f>
        <v>95.309706000000006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157</v>
      </c>
      <c r="B33" s="13">
        <f>VLOOKUP(A33,'ÁREA DOS MUNICÍPIOS '!$A$10:$B$101,2,FALSE)</f>
        <v>95.309706000000006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157</v>
      </c>
      <c r="B34" s="13">
        <f>VLOOKUP(A34,'ÁREA DOS MUNICÍPIOS '!$A$10:$B$101,2,FALSE)</f>
        <v>95.309706000000006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157</v>
      </c>
      <c r="B35" s="13">
        <f>VLOOKUP(A35,'ÁREA DOS MUNICÍPIOS '!$A$10:$B$101,2,FALSE)</f>
        <v>95.309706000000006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157</v>
      </c>
      <c r="B36" s="13">
        <f>VLOOKUP(A36,'ÁREA DOS MUNICÍPIOS '!$A$10:$B$101,2,FALSE)</f>
        <v>95.309706000000006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157</v>
      </c>
      <c r="B37" s="13">
        <f>VLOOKUP(A37,'ÁREA DOS MUNICÍPIOS '!$A$10:$B$101,2,FALSE)</f>
        <v>95.309706000000006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157</v>
      </c>
      <c r="B38" s="13">
        <f>VLOOKUP(A38,'ÁREA DOS MUNICÍPIOS '!$A$10:$B$101,2,FALSE)</f>
        <v>95.309706000000006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157</v>
      </c>
      <c r="B39" s="13">
        <f>VLOOKUP(A39,'ÁREA DOS MUNICÍPIOS '!$A$10:$B$101,2,FALSE)</f>
        <v>95.309706000000006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157</v>
      </c>
      <c r="B40" s="13">
        <f>VLOOKUP(A40,'ÁREA DOS MUNICÍPIOS '!$A$10:$B$101,2,FALSE)</f>
        <v>95.309706000000006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157</v>
      </c>
      <c r="B41" s="13">
        <f>VLOOKUP(A41,'ÁREA DOS MUNICÍPIOS '!$A$10:$B$101,2,FALSE)</f>
        <v>95.309706000000006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157</v>
      </c>
      <c r="B42" s="13">
        <f>VLOOKUP(A42,'ÁREA DOS MUNICÍPIOS '!$A$10:$B$101,2,FALSE)</f>
        <v>95.309706000000006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157</v>
      </c>
      <c r="B43" s="13">
        <f>VLOOKUP(A43,'ÁREA DOS MUNICÍPIOS '!$A$10:$B$101,2,FALSE)</f>
        <v>95.309706000000006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157</v>
      </c>
      <c r="B44" s="13">
        <f>VLOOKUP(A44,'ÁREA DOS MUNICÍPIOS '!$A$10:$B$101,2,FALSE)</f>
        <v>95.309706000000006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157</v>
      </c>
      <c r="B45" s="13">
        <f>VLOOKUP(A45,'ÁREA DOS MUNICÍPIOS '!$A$10:$B$101,2,FALSE)</f>
        <v>95.309706000000006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157</v>
      </c>
      <c r="B46" s="13">
        <f>VLOOKUP(A46,'ÁREA DOS MUNICÍPIOS '!$A$10:$B$101,2,FALSE)</f>
        <v>95.309706000000006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157</v>
      </c>
      <c r="B47" s="13">
        <f>VLOOKUP(A47,'ÁREA DOS MUNICÍPIOS '!$A$10:$B$101,2,FALSE)</f>
        <v>95.309706000000006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157</v>
      </c>
      <c r="B48" s="13">
        <f>VLOOKUP(A48,'ÁREA DOS MUNICÍPIOS '!$A$10:$B$101,2,FALSE)</f>
        <v>95.309706000000006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157</v>
      </c>
      <c r="B49" s="13">
        <f>VLOOKUP(A49,'ÁREA DOS MUNICÍPIOS '!$A$10:$B$101,2,FALSE)</f>
        <v>95.309706000000006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157</v>
      </c>
      <c r="B50" s="13">
        <f>VLOOKUP(A50,'ÁREA DOS MUNICÍPIOS '!$A$10:$B$101,2,FALSE)</f>
        <v>95.309706000000006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157</v>
      </c>
      <c r="B51" s="13">
        <f>VLOOKUP(A51,'ÁREA DOS MUNICÍPIOS '!$A$10:$B$101,2,FALSE)</f>
        <v>95.309706000000006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157</v>
      </c>
      <c r="B52" s="13">
        <f>VLOOKUP(A52,'ÁREA DOS MUNICÍPIOS '!$A$10:$B$101,2,FALSE)</f>
        <v>95.309706000000006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157</v>
      </c>
      <c r="B53" s="13">
        <f>VLOOKUP(A53,'ÁREA DOS MUNICÍPIOS '!$A$10:$B$101,2,FALSE)</f>
        <v>95.309706000000006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157</v>
      </c>
      <c r="B54" s="13">
        <f>VLOOKUP(A54,'ÁREA DOS MUNICÍPIOS '!$A$10:$B$101,2,FALSE)</f>
        <v>95.309706000000006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157</v>
      </c>
      <c r="B55" s="13">
        <f>VLOOKUP(A55,'ÁREA DOS MUNICÍPIOS '!$A$10:$B$101,2,FALSE)</f>
        <v>95.309706000000006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157</v>
      </c>
      <c r="B56" s="13">
        <f>VLOOKUP(A56,'ÁREA DOS MUNICÍPIOS '!$A$10:$B$101,2,FALSE)</f>
        <v>95.309706000000006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157</v>
      </c>
      <c r="B57" s="13">
        <f>VLOOKUP(A57,'ÁREA DOS MUNICÍPIOS '!$A$10:$B$101,2,FALSE)</f>
        <v>95.309706000000006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157</v>
      </c>
      <c r="B58" s="13">
        <f>VLOOKUP(A58,'ÁREA DOS MUNICÍPIOS '!$A$10:$B$101,2,FALSE)</f>
        <v>95.309706000000006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157</v>
      </c>
      <c r="B59" s="13">
        <f>VLOOKUP(A59,'ÁREA DOS MUNICÍPIOS '!$A$10:$B$101,2,FALSE)</f>
        <v>95.309706000000006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157</v>
      </c>
      <c r="B60" s="13">
        <f>VLOOKUP(A60,'ÁREA DOS MUNICÍPIOS '!$A$10:$B$101,2,FALSE)</f>
        <v>95.309706000000006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157</v>
      </c>
      <c r="B61" s="13">
        <f>VLOOKUP(A61,'ÁREA DOS MUNICÍPIOS '!$A$10:$B$101,2,FALSE)</f>
        <v>95.309706000000006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157</v>
      </c>
      <c r="B62" s="13">
        <f>VLOOKUP(A62,'ÁREA DOS MUNICÍPIOS '!$A$10:$B$101,2,FALSE)</f>
        <v>95.309706000000006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157</v>
      </c>
      <c r="B63" s="13">
        <f>VLOOKUP(A63,'ÁREA DOS MUNICÍPIOS '!$A$10:$B$101,2,FALSE)</f>
        <v>95.309706000000006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157</v>
      </c>
      <c r="B64" s="13">
        <f>VLOOKUP(A64,'ÁREA DOS MUNICÍPIOS '!$A$10:$B$101,2,FALSE)</f>
        <v>95.309706000000006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157</v>
      </c>
      <c r="B65" s="13">
        <f>VLOOKUP(A65,'ÁREA DOS MUNICÍPIOS '!$A$10:$B$101,2,FALSE)</f>
        <v>95.309706000000006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157</v>
      </c>
      <c r="B66" s="13">
        <f>VLOOKUP(A66,'ÁREA DOS MUNICÍPIOS '!$A$10:$B$101,2,FALSE)</f>
        <v>95.309706000000006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157</v>
      </c>
      <c r="B67" s="13">
        <f>VLOOKUP(A67,'ÁREA DOS MUNICÍPIOS '!$A$10:$B$101,2,FALSE)</f>
        <v>95.309706000000006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157</v>
      </c>
      <c r="B68" s="13">
        <f>VLOOKUP(A68,'ÁREA DOS MUNICÍPIOS '!$A$10:$B$101,2,FALSE)</f>
        <v>95.309706000000006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157</v>
      </c>
      <c r="B69" s="13">
        <f>VLOOKUP(A69,'ÁREA DOS MUNICÍPIOS '!$A$10:$B$101,2,FALSE)</f>
        <v>95.309706000000006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157</v>
      </c>
      <c r="B70" s="13">
        <f>VLOOKUP(A70,'ÁREA DOS MUNICÍPIOS '!$A$10:$B$101,2,FALSE)</f>
        <v>95.309706000000006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157</v>
      </c>
      <c r="B71" s="13">
        <f>VLOOKUP(A71,'ÁREA DOS MUNICÍPIOS '!$A$10:$B$101,2,FALSE)</f>
        <v>95.309706000000006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157</v>
      </c>
      <c r="B72" s="13">
        <f>VLOOKUP(A72,'ÁREA DOS MUNICÍPIOS '!$A$10:$B$101,2,FALSE)</f>
        <v>95.309706000000006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157</v>
      </c>
      <c r="B73" s="13">
        <f>VLOOKUP(A73,'ÁREA DOS MUNICÍPIOS '!$A$10:$B$101,2,FALSE)</f>
        <v>95.309706000000006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157</v>
      </c>
      <c r="B74" s="13">
        <f>VLOOKUP(A74,'ÁREA DOS MUNICÍPIOS '!$A$10:$B$101,2,FALSE)</f>
        <v>95.309706000000006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157</v>
      </c>
      <c r="B75" s="13">
        <f>VLOOKUP(A75,'ÁREA DOS MUNICÍPIOS '!$A$10:$B$101,2,FALSE)</f>
        <v>95.309706000000006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157</v>
      </c>
      <c r="B76" s="13">
        <f>VLOOKUP(A76,'ÁREA DOS MUNICÍPIOS '!$A$10:$B$101,2,FALSE)</f>
        <v>95.309706000000006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157</v>
      </c>
      <c r="B77" s="13">
        <f>VLOOKUP(A77,'ÁREA DOS MUNICÍPIOS '!$A$10:$B$101,2,FALSE)</f>
        <v>95.309706000000006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157</v>
      </c>
      <c r="B78" s="13">
        <f>VLOOKUP(A78,'ÁREA DOS MUNICÍPIOS '!$A$10:$B$101,2,FALSE)</f>
        <v>95.309706000000006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157</v>
      </c>
      <c r="B79" s="13">
        <f>VLOOKUP(A79,'ÁREA DOS MUNICÍPIOS '!$A$10:$B$101,2,FALSE)</f>
        <v>95.309706000000006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157</v>
      </c>
      <c r="B80" s="13">
        <f>VLOOKUP(A80,'ÁREA DOS MUNICÍPIOS '!$A$10:$B$101,2,FALSE)</f>
        <v>95.309706000000006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157</v>
      </c>
      <c r="B81" s="13">
        <f>VLOOKUP(A81,'ÁREA DOS MUNICÍPIOS '!$A$10:$B$101,2,FALSE)</f>
        <v>95.309706000000006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157</v>
      </c>
      <c r="B82" s="13">
        <f>VLOOKUP(A82,'ÁREA DOS MUNICÍPIOS '!$A$10:$B$101,2,FALSE)</f>
        <v>95.309706000000006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157</v>
      </c>
      <c r="B83" s="13">
        <f>VLOOKUP(A83,'ÁREA DOS MUNICÍPIOS '!$A$10:$B$101,2,FALSE)</f>
        <v>95.309706000000006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157</v>
      </c>
      <c r="B84" s="13">
        <f>VLOOKUP(A84,'ÁREA DOS MUNICÍPIOS '!$A$10:$B$101,2,FALSE)</f>
        <v>95.309706000000006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157</v>
      </c>
      <c r="B85" s="13">
        <f>VLOOKUP(A85,'ÁREA DOS MUNICÍPIOS '!$A$10:$B$101,2,FALSE)</f>
        <v>95.309706000000006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157</v>
      </c>
      <c r="B86" s="13">
        <f>VLOOKUP(A86,'ÁREA DOS MUNICÍPIOS '!$A$10:$B$101,2,FALSE)</f>
        <v>95.309706000000006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157</v>
      </c>
      <c r="B87" s="13">
        <f>VLOOKUP(A87,'ÁREA DOS MUNICÍPIOS '!$A$10:$B$101,2,FALSE)</f>
        <v>95.309706000000006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157</v>
      </c>
      <c r="B88" s="13">
        <f>VLOOKUP(A88,'ÁREA DOS MUNICÍPIOS '!$A$10:$B$101,2,FALSE)</f>
        <v>95.309706000000006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157</v>
      </c>
      <c r="B89" s="13">
        <f>VLOOKUP(A89,'ÁREA DOS MUNICÍPIOS '!$A$10:$B$101,2,FALSE)</f>
        <v>95.309706000000006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157</v>
      </c>
      <c r="B90" s="13">
        <f>VLOOKUP(A90,'ÁREA DOS MUNICÍPIOS '!$A$10:$B$101,2,FALSE)</f>
        <v>95.309706000000006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157</v>
      </c>
      <c r="B91" s="13">
        <f>VLOOKUP(A91,'ÁREA DOS MUNICÍPIOS '!$A$10:$B$101,2,FALSE)</f>
        <v>95.309706000000006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157</v>
      </c>
      <c r="B92" s="13">
        <f>VLOOKUP(A92,'ÁREA DOS MUNICÍPIOS '!$A$10:$B$101,2,FALSE)</f>
        <v>95.309706000000006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157</v>
      </c>
      <c r="B93" s="13">
        <f>VLOOKUP(A93,'ÁREA DOS MUNICÍPIOS '!$A$10:$B$101,2,FALSE)</f>
        <v>95.309706000000006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157</v>
      </c>
      <c r="B94" s="13">
        <f>VLOOKUP(A94,'ÁREA DOS MUNICÍPIOS '!$A$10:$B$101,2,FALSE)</f>
        <v>95.309706000000006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157</v>
      </c>
      <c r="B95" s="13">
        <f>VLOOKUP(A95,'ÁREA DOS MUNICÍPIOS '!$A$10:$B$101,2,FALSE)</f>
        <v>95.309706000000006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157</v>
      </c>
      <c r="B96" s="13">
        <f>VLOOKUP(A96,'ÁREA DOS MUNICÍPIOS '!$A$10:$B$101,2,FALSE)</f>
        <v>95.309706000000006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157</v>
      </c>
      <c r="B97" s="13">
        <f>VLOOKUP(A97,'ÁREA DOS MUNICÍPIOS '!$A$10:$B$101,2,FALSE)</f>
        <v>95.309706000000006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157</v>
      </c>
      <c r="B98" s="13">
        <f>VLOOKUP(A98,'ÁREA DOS MUNICÍPIOS '!$A$10:$B$101,2,FALSE)</f>
        <v>95.309706000000006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157</v>
      </c>
      <c r="B99" s="13">
        <f>VLOOKUP(A99,'ÁREA DOS MUNICÍPIOS '!$A$10:$B$101,2,FALSE)</f>
        <v>95.309706000000006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157</v>
      </c>
      <c r="B100" s="13">
        <f>VLOOKUP(A100,'ÁREA DOS MUNICÍPIOS '!$A$10:$B$101,2,FALSE)</f>
        <v>95.309706000000006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15.655131725377979</v>
      </c>
      <c r="I1" s="18" t="s">
        <v>3</v>
      </c>
      <c r="J1" s="17">
        <f>SUM(J4:J9090)</f>
        <v>15.28779221890521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158</v>
      </c>
      <c r="B4" s="13">
        <f>VLOOKUP(A4,'ÁREA DOS MUNICÍPIOS '!$A$10:$B$101,2,FALSE)</f>
        <v>41.182611000000001</v>
      </c>
      <c r="C4" s="37" t="s">
        <v>506</v>
      </c>
      <c r="D4" s="74">
        <f>VLOOKUP($C4,'BASE DIBAPE'!$B$2:$H$800,2,FALSE)</f>
        <v>528.74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0.51355655910209297</v>
      </c>
      <c r="I4" s="76" t="str">
        <f>K4</f>
        <v>MUNICIPAL</v>
      </c>
      <c r="J4" s="77">
        <f>IF(I4="Municipal",IFERROR((D4/(B4*100))*E4*F4*G4,0),0)</f>
        <v>0.51355655910209297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158</v>
      </c>
      <c r="B5" s="13">
        <f>VLOOKUP(A5,'ÁREA DOS MUNICÍPIOS '!$A$10:$B$101,2,FALSE)</f>
        <v>41.182611000000001</v>
      </c>
      <c r="C5" s="37" t="s">
        <v>836</v>
      </c>
      <c r="D5" s="74">
        <f>VLOOKUP($C5,'BASE DIBAPE'!$B$2:$H$800,2,FALSE)</f>
        <v>1901.38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14.774235659803116</v>
      </c>
      <c r="I5" s="76" t="str">
        <f t="shared" ref="I5:I7" si="1">K5</f>
        <v>MUNICIPAL</v>
      </c>
      <c r="J5" s="77">
        <f t="shared" ref="J5:J68" si="2">IF(I5="Municipal",IFERROR((D5/(B5*100))*E5*F5*G5,0),0)</f>
        <v>14.774235659803116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158</v>
      </c>
      <c r="B6" s="13">
        <f>VLOOKUP(A6,'ÁREA DOS MUNICÍPIOS '!$A$10:$B$101,2,FALSE)</f>
        <v>41.182611000000001</v>
      </c>
      <c r="C6" s="37" t="s">
        <v>362</v>
      </c>
      <c r="D6" s="74">
        <f>VLOOKUP($C6,'BASE DIBAPE'!$B$2:$H$800,2,FALSE)</f>
        <v>273.27999999999997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0.26543241758032293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158</v>
      </c>
      <c r="B7" s="13">
        <f>VLOOKUP(A7,'ÁREA DOS MUNICÍPIOS '!$A$10:$B$101,2,FALSE)</f>
        <v>41.182611000000001</v>
      </c>
      <c r="C7" s="38" t="s">
        <v>750</v>
      </c>
      <c r="D7" s="74">
        <f>VLOOKUP($C7,'BASE DIBAPE'!$B$2:$H$800,2,FALSE)</f>
        <v>26.23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0.10190708889244542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158</v>
      </c>
      <c r="B8" s="13">
        <f>VLOOKUP(A8,'ÁREA DOS MUNICÍPIOS '!$A$10:$B$101,2,FALSE)</f>
        <v>41.182611000000001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158</v>
      </c>
      <c r="B9" s="13">
        <f>VLOOKUP(A9,'ÁREA DOS MUNICÍPIOS '!$A$10:$B$101,2,FALSE)</f>
        <v>41.182611000000001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158</v>
      </c>
      <c r="B10" s="13">
        <f>VLOOKUP(A10,'ÁREA DOS MUNICÍPIOS '!$A$10:$B$101,2,FALSE)</f>
        <v>41.182611000000001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158</v>
      </c>
      <c r="B11" s="13">
        <f>VLOOKUP(A11,'ÁREA DOS MUNICÍPIOS '!$A$10:$B$101,2,FALSE)</f>
        <v>41.182611000000001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158</v>
      </c>
      <c r="B12" s="13">
        <f>VLOOKUP(A12,'ÁREA DOS MUNICÍPIOS '!$A$10:$B$101,2,FALSE)</f>
        <v>41.182611000000001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158</v>
      </c>
      <c r="B13" s="13">
        <f>VLOOKUP(A13,'ÁREA DOS MUNICÍPIOS '!$A$10:$B$101,2,FALSE)</f>
        <v>41.182611000000001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158</v>
      </c>
      <c r="B14" s="13">
        <f>VLOOKUP(A14,'ÁREA DOS MUNICÍPIOS '!$A$10:$B$101,2,FALSE)</f>
        <v>41.182611000000001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158</v>
      </c>
      <c r="B15" s="13">
        <f>VLOOKUP(A15,'ÁREA DOS MUNICÍPIOS '!$A$10:$B$101,2,FALSE)</f>
        <v>41.182611000000001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158</v>
      </c>
      <c r="B16" s="13">
        <f>VLOOKUP(A16,'ÁREA DOS MUNICÍPIOS '!$A$10:$B$101,2,FALSE)</f>
        <v>41.182611000000001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158</v>
      </c>
      <c r="B17" s="13">
        <f>VLOOKUP(A17,'ÁREA DOS MUNICÍPIOS '!$A$10:$B$101,2,FALSE)</f>
        <v>41.182611000000001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158</v>
      </c>
      <c r="B18" s="13">
        <f>VLOOKUP(A18,'ÁREA DOS MUNICÍPIOS '!$A$10:$B$101,2,FALSE)</f>
        <v>41.182611000000001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158</v>
      </c>
      <c r="B19" s="13">
        <f>VLOOKUP(A19,'ÁREA DOS MUNICÍPIOS '!$A$10:$B$101,2,FALSE)</f>
        <v>41.182611000000001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158</v>
      </c>
      <c r="B20" s="13">
        <f>VLOOKUP(A20,'ÁREA DOS MUNICÍPIOS '!$A$10:$B$101,2,FALSE)</f>
        <v>41.182611000000001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158</v>
      </c>
      <c r="B21" s="13">
        <f>VLOOKUP(A21,'ÁREA DOS MUNICÍPIOS '!$A$10:$B$101,2,FALSE)</f>
        <v>41.182611000000001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158</v>
      </c>
      <c r="B22" s="13">
        <f>VLOOKUP(A22,'ÁREA DOS MUNICÍPIOS '!$A$10:$B$101,2,FALSE)</f>
        <v>41.182611000000001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158</v>
      </c>
      <c r="B23" s="13">
        <f>VLOOKUP(A23,'ÁREA DOS MUNICÍPIOS '!$A$10:$B$101,2,FALSE)</f>
        <v>41.182611000000001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158</v>
      </c>
      <c r="B24" s="13">
        <f>VLOOKUP(A24,'ÁREA DOS MUNICÍPIOS '!$A$10:$B$101,2,FALSE)</f>
        <v>41.182611000000001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158</v>
      </c>
      <c r="B25" s="13">
        <f>VLOOKUP(A25,'ÁREA DOS MUNICÍPIOS '!$A$10:$B$101,2,FALSE)</f>
        <v>41.182611000000001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158</v>
      </c>
      <c r="B26" s="13">
        <f>VLOOKUP(A26,'ÁREA DOS MUNICÍPIOS '!$A$10:$B$101,2,FALSE)</f>
        <v>41.182611000000001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158</v>
      </c>
      <c r="B27" s="13">
        <f>VLOOKUP(A27,'ÁREA DOS MUNICÍPIOS '!$A$10:$B$101,2,FALSE)</f>
        <v>41.182611000000001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158</v>
      </c>
      <c r="B28" s="13">
        <f>VLOOKUP(A28,'ÁREA DOS MUNICÍPIOS '!$A$10:$B$101,2,FALSE)</f>
        <v>41.182611000000001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158</v>
      </c>
      <c r="B29" s="13">
        <f>VLOOKUP(A29,'ÁREA DOS MUNICÍPIOS '!$A$10:$B$101,2,FALSE)</f>
        <v>41.182611000000001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158</v>
      </c>
      <c r="B30" s="13">
        <f>VLOOKUP(A30,'ÁREA DOS MUNICÍPIOS '!$A$10:$B$101,2,FALSE)</f>
        <v>41.182611000000001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158</v>
      </c>
      <c r="B31" s="13">
        <f>VLOOKUP(A31,'ÁREA DOS MUNICÍPIOS '!$A$10:$B$101,2,FALSE)</f>
        <v>41.182611000000001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158</v>
      </c>
      <c r="B32" s="13">
        <f>VLOOKUP(A32,'ÁREA DOS MUNICÍPIOS '!$A$10:$B$101,2,FALSE)</f>
        <v>41.182611000000001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158</v>
      </c>
      <c r="B33" s="13">
        <f>VLOOKUP(A33,'ÁREA DOS MUNICÍPIOS '!$A$10:$B$101,2,FALSE)</f>
        <v>41.182611000000001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158</v>
      </c>
      <c r="B34" s="13">
        <f>VLOOKUP(A34,'ÁREA DOS MUNICÍPIOS '!$A$10:$B$101,2,FALSE)</f>
        <v>41.182611000000001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158</v>
      </c>
      <c r="B35" s="13">
        <f>VLOOKUP(A35,'ÁREA DOS MUNICÍPIOS '!$A$10:$B$101,2,FALSE)</f>
        <v>41.182611000000001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158</v>
      </c>
      <c r="B36" s="13">
        <f>VLOOKUP(A36,'ÁREA DOS MUNICÍPIOS '!$A$10:$B$101,2,FALSE)</f>
        <v>41.182611000000001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158</v>
      </c>
      <c r="B37" s="13">
        <f>VLOOKUP(A37,'ÁREA DOS MUNICÍPIOS '!$A$10:$B$101,2,FALSE)</f>
        <v>41.182611000000001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158</v>
      </c>
      <c r="B38" s="13">
        <f>VLOOKUP(A38,'ÁREA DOS MUNICÍPIOS '!$A$10:$B$101,2,FALSE)</f>
        <v>41.182611000000001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158</v>
      </c>
      <c r="B39" s="13">
        <f>VLOOKUP(A39,'ÁREA DOS MUNICÍPIOS '!$A$10:$B$101,2,FALSE)</f>
        <v>41.182611000000001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158</v>
      </c>
      <c r="B40" s="13">
        <f>VLOOKUP(A40,'ÁREA DOS MUNICÍPIOS '!$A$10:$B$101,2,FALSE)</f>
        <v>41.182611000000001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158</v>
      </c>
      <c r="B41" s="13">
        <f>VLOOKUP(A41,'ÁREA DOS MUNICÍPIOS '!$A$10:$B$101,2,FALSE)</f>
        <v>41.182611000000001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158</v>
      </c>
      <c r="B42" s="13">
        <f>VLOOKUP(A42,'ÁREA DOS MUNICÍPIOS '!$A$10:$B$101,2,FALSE)</f>
        <v>41.182611000000001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158</v>
      </c>
      <c r="B43" s="13">
        <f>VLOOKUP(A43,'ÁREA DOS MUNICÍPIOS '!$A$10:$B$101,2,FALSE)</f>
        <v>41.182611000000001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158</v>
      </c>
      <c r="B44" s="13">
        <f>VLOOKUP(A44,'ÁREA DOS MUNICÍPIOS '!$A$10:$B$101,2,FALSE)</f>
        <v>41.182611000000001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158</v>
      </c>
      <c r="B45" s="13">
        <f>VLOOKUP(A45,'ÁREA DOS MUNICÍPIOS '!$A$10:$B$101,2,FALSE)</f>
        <v>41.182611000000001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158</v>
      </c>
      <c r="B46" s="13">
        <f>VLOOKUP(A46,'ÁREA DOS MUNICÍPIOS '!$A$10:$B$101,2,FALSE)</f>
        <v>41.182611000000001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158</v>
      </c>
      <c r="B47" s="13">
        <f>VLOOKUP(A47,'ÁREA DOS MUNICÍPIOS '!$A$10:$B$101,2,FALSE)</f>
        <v>41.182611000000001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158</v>
      </c>
      <c r="B48" s="13">
        <f>VLOOKUP(A48,'ÁREA DOS MUNICÍPIOS '!$A$10:$B$101,2,FALSE)</f>
        <v>41.182611000000001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158</v>
      </c>
      <c r="B49" s="13">
        <f>VLOOKUP(A49,'ÁREA DOS MUNICÍPIOS '!$A$10:$B$101,2,FALSE)</f>
        <v>41.182611000000001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158</v>
      </c>
      <c r="B50" s="13">
        <f>VLOOKUP(A50,'ÁREA DOS MUNICÍPIOS '!$A$10:$B$101,2,FALSE)</f>
        <v>41.182611000000001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158</v>
      </c>
      <c r="B51" s="13">
        <f>VLOOKUP(A51,'ÁREA DOS MUNICÍPIOS '!$A$10:$B$101,2,FALSE)</f>
        <v>41.182611000000001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158</v>
      </c>
      <c r="B52" s="13">
        <f>VLOOKUP(A52,'ÁREA DOS MUNICÍPIOS '!$A$10:$B$101,2,FALSE)</f>
        <v>41.182611000000001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158</v>
      </c>
      <c r="B53" s="13">
        <f>VLOOKUP(A53,'ÁREA DOS MUNICÍPIOS '!$A$10:$B$101,2,FALSE)</f>
        <v>41.182611000000001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158</v>
      </c>
      <c r="B54" s="13">
        <f>VLOOKUP(A54,'ÁREA DOS MUNICÍPIOS '!$A$10:$B$101,2,FALSE)</f>
        <v>41.182611000000001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158</v>
      </c>
      <c r="B55" s="13">
        <f>VLOOKUP(A55,'ÁREA DOS MUNICÍPIOS '!$A$10:$B$101,2,FALSE)</f>
        <v>41.182611000000001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158</v>
      </c>
      <c r="B56" s="13">
        <f>VLOOKUP(A56,'ÁREA DOS MUNICÍPIOS '!$A$10:$B$101,2,FALSE)</f>
        <v>41.182611000000001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158</v>
      </c>
      <c r="B57" s="13">
        <f>VLOOKUP(A57,'ÁREA DOS MUNICÍPIOS '!$A$10:$B$101,2,FALSE)</f>
        <v>41.182611000000001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158</v>
      </c>
      <c r="B58" s="13">
        <f>VLOOKUP(A58,'ÁREA DOS MUNICÍPIOS '!$A$10:$B$101,2,FALSE)</f>
        <v>41.182611000000001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158</v>
      </c>
      <c r="B59" s="13">
        <f>VLOOKUP(A59,'ÁREA DOS MUNICÍPIOS '!$A$10:$B$101,2,FALSE)</f>
        <v>41.182611000000001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158</v>
      </c>
      <c r="B60" s="13">
        <f>VLOOKUP(A60,'ÁREA DOS MUNICÍPIOS '!$A$10:$B$101,2,FALSE)</f>
        <v>41.182611000000001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158</v>
      </c>
      <c r="B61" s="13">
        <f>VLOOKUP(A61,'ÁREA DOS MUNICÍPIOS '!$A$10:$B$101,2,FALSE)</f>
        <v>41.182611000000001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158</v>
      </c>
      <c r="B62" s="13">
        <f>VLOOKUP(A62,'ÁREA DOS MUNICÍPIOS '!$A$10:$B$101,2,FALSE)</f>
        <v>41.182611000000001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158</v>
      </c>
      <c r="B63" s="13">
        <f>VLOOKUP(A63,'ÁREA DOS MUNICÍPIOS '!$A$10:$B$101,2,FALSE)</f>
        <v>41.182611000000001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158</v>
      </c>
      <c r="B64" s="13">
        <f>VLOOKUP(A64,'ÁREA DOS MUNICÍPIOS '!$A$10:$B$101,2,FALSE)</f>
        <v>41.182611000000001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158</v>
      </c>
      <c r="B65" s="13">
        <f>VLOOKUP(A65,'ÁREA DOS MUNICÍPIOS '!$A$10:$B$101,2,FALSE)</f>
        <v>41.182611000000001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158</v>
      </c>
      <c r="B66" s="13">
        <f>VLOOKUP(A66,'ÁREA DOS MUNICÍPIOS '!$A$10:$B$101,2,FALSE)</f>
        <v>41.182611000000001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158</v>
      </c>
      <c r="B67" s="13">
        <f>VLOOKUP(A67,'ÁREA DOS MUNICÍPIOS '!$A$10:$B$101,2,FALSE)</f>
        <v>41.182611000000001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158</v>
      </c>
      <c r="B68" s="13">
        <f>VLOOKUP(A68,'ÁREA DOS MUNICÍPIOS '!$A$10:$B$101,2,FALSE)</f>
        <v>41.182611000000001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158</v>
      </c>
      <c r="B69" s="13">
        <f>VLOOKUP(A69,'ÁREA DOS MUNICÍPIOS '!$A$10:$B$101,2,FALSE)</f>
        <v>41.182611000000001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158</v>
      </c>
      <c r="B70" s="13">
        <f>VLOOKUP(A70,'ÁREA DOS MUNICÍPIOS '!$A$10:$B$101,2,FALSE)</f>
        <v>41.182611000000001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158</v>
      </c>
      <c r="B71" s="13">
        <f>VLOOKUP(A71,'ÁREA DOS MUNICÍPIOS '!$A$10:$B$101,2,FALSE)</f>
        <v>41.182611000000001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158</v>
      </c>
      <c r="B72" s="13">
        <f>VLOOKUP(A72,'ÁREA DOS MUNICÍPIOS '!$A$10:$B$101,2,FALSE)</f>
        <v>41.182611000000001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158</v>
      </c>
      <c r="B73" s="13">
        <f>VLOOKUP(A73,'ÁREA DOS MUNICÍPIOS '!$A$10:$B$101,2,FALSE)</f>
        <v>41.182611000000001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158</v>
      </c>
      <c r="B74" s="13">
        <f>VLOOKUP(A74,'ÁREA DOS MUNICÍPIOS '!$A$10:$B$101,2,FALSE)</f>
        <v>41.182611000000001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158</v>
      </c>
      <c r="B75" s="13">
        <f>VLOOKUP(A75,'ÁREA DOS MUNICÍPIOS '!$A$10:$B$101,2,FALSE)</f>
        <v>41.182611000000001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158</v>
      </c>
      <c r="B76" s="13">
        <f>VLOOKUP(A76,'ÁREA DOS MUNICÍPIOS '!$A$10:$B$101,2,FALSE)</f>
        <v>41.182611000000001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158</v>
      </c>
      <c r="B77" s="13">
        <f>VLOOKUP(A77,'ÁREA DOS MUNICÍPIOS '!$A$10:$B$101,2,FALSE)</f>
        <v>41.182611000000001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158</v>
      </c>
      <c r="B78" s="13">
        <f>VLOOKUP(A78,'ÁREA DOS MUNICÍPIOS '!$A$10:$B$101,2,FALSE)</f>
        <v>41.182611000000001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158</v>
      </c>
      <c r="B79" s="13">
        <f>VLOOKUP(A79,'ÁREA DOS MUNICÍPIOS '!$A$10:$B$101,2,FALSE)</f>
        <v>41.182611000000001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158</v>
      </c>
      <c r="B80" s="13">
        <f>VLOOKUP(A80,'ÁREA DOS MUNICÍPIOS '!$A$10:$B$101,2,FALSE)</f>
        <v>41.182611000000001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158</v>
      </c>
      <c r="B81" s="13">
        <f>VLOOKUP(A81,'ÁREA DOS MUNICÍPIOS '!$A$10:$B$101,2,FALSE)</f>
        <v>41.182611000000001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158</v>
      </c>
      <c r="B82" s="13">
        <f>VLOOKUP(A82,'ÁREA DOS MUNICÍPIOS '!$A$10:$B$101,2,FALSE)</f>
        <v>41.182611000000001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158</v>
      </c>
      <c r="B83" s="13">
        <f>VLOOKUP(A83,'ÁREA DOS MUNICÍPIOS '!$A$10:$B$101,2,FALSE)</f>
        <v>41.182611000000001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158</v>
      </c>
      <c r="B84" s="13">
        <f>VLOOKUP(A84,'ÁREA DOS MUNICÍPIOS '!$A$10:$B$101,2,FALSE)</f>
        <v>41.182611000000001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158</v>
      </c>
      <c r="B85" s="13">
        <f>VLOOKUP(A85,'ÁREA DOS MUNICÍPIOS '!$A$10:$B$101,2,FALSE)</f>
        <v>41.182611000000001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158</v>
      </c>
      <c r="B86" s="13">
        <f>VLOOKUP(A86,'ÁREA DOS MUNICÍPIOS '!$A$10:$B$101,2,FALSE)</f>
        <v>41.182611000000001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158</v>
      </c>
      <c r="B87" s="13">
        <f>VLOOKUP(A87,'ÁREA DOS MUNICÍPIOS '!$A$10:$B$101,2,FALSE)</f>
        <v>41.182611000000001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158</v>
      </c>
      <c r="B88" s="13">
        <f>VLOOKUP(A88,'ÁREA DOS MUNICÍPIOS '!$A$10:$B$101,2,FALSE)</f>
        <v>41.182611000000001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158</v>
      </c>
      <c r="B89" s="13">
        <f>VLOOKUP(A89,'ÁREA DOS MUNICÍPIOS '!$A$10:$B$101,2,FALSE)</f>
        <v>41.182611000000001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158</v>
      </c>
      <c r="B90" s="13">
        <f>VLOOKUP(A90,'ÁREA DOS MUNICÍPIOS '!$A$10:$B$101,2,FALSE)</f>
        <v>41.182611000000001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158</v>
      </c>
      <c r="B91" s="13">
        <f>VLOOKUP(A91,'ÁREA DOS MUNICÍPIOS '!$A$10:$B$101,2,FALSE)</f>
        <v>41.182611000000001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158</v>
      </c>
      <c r="B92" s="13">
        <f>VLOOKUP(A92,'ÁREA DOS MUNICÍPIOS '!$A$10:$B$101,2,FALSE)</f>
        <v>41.182611000000001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158</v>
      </c>
      <c r="B93" s="13">
        <f>VLOOKUP(A93,'ÁREA DOS MUNICÍPIOS '!$A$10:$B$101,2,FALSE)</f>
        <v>41.182611000000001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158</v>
      </c>
      <c r="B94" s="13">
        <f>VLOOKUP(A94,'ÁREA DOS MUNICÍPIOS '!$A$10:$B$101,2,FALSE)</f>
        <v>41.182611000000001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158</v>
      </c>
      <c r="B95" s="13">
        <f>VLOOKUP(A95,'ÁREA DOS MUNICÍPIOS '!$A$10:$B$101,2,FALSE)</f>
        <v>41.182611000000001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158</v>
      </c>
      <c r="B96" s="13">
        <f>VLOOKUP(A96,'ÁREA DOS MUNICÍPIOS '!$A$10:$B$101,2,FALSE)</f>
        <v>41.182611000000001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158</v>
      </c>
      <c r="B97" s="13">
        <f>VLOOKUP(A97,'ÁREA DOS MUNICÍPIOS '!$A$10:$B$101,2,FALSE)</f>
        <v>41.182611000000001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158</v>
      </c>
      <c r="B98" s="13">
        <f>VLOOKUP(A98,'ÁREA DOS MUNICÍPIOS '!$A$10:$B$101,2,FALSE)</f>
        <v>41.182611000000001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158</v>
      </c>
      <c r="B99" s="13">
        <f>VLOOKUP(A99,'ÁREA DOS MUNICÍPIOS '!$A$10:$B$101,2,FALSE)</f>
        <v>41.182611000000001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158</v>
      </c>
      <c r="B100" s="13">
        <f>VLOOKUP(A100,'ÁREA DOS MUNICÍPIOS '!$A$10:$B$101,2,FALSE)</f>
        <v>41.182611000000001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20" sqref="C2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3.7973895141891743</v>
      </c>
      <c r="I1" s="18" t="s">
        <v>3</v>
      </c>
      <c r="J1" s="17">
        <f>SUM(J4:J9090)</f>
        <v>0.66387879067038436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159</v>
      </c>
      <c r="B4" s="13">
        <f>VLOOKUP(A4,'ÁREA DOS MUNICÍPIOS '!$A$10:$B$101,2,FALSE)</f>
        <v>288.18091900000002</v>
      </c>
      <c r="C4" s="44" t="s">
        <v>536</v>
      </c>
      <c r="D4" s="74">
        <f>VLOOKUP($C4,'BASE DIBAPE'!$B$2:$H$800,2,FALSE)</f>
        <v>3837.24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0.53261541580412541</v>
      </c>
      <c r="I4" s="80" t="str">
        <f>K4</f>
        <v>MUNICIPAL</v>
      </c>
      <c r="J4" s="77">
        <f>IF(I4="Municipal",IFERROR((D4/(B4*100))*E4*F4*G4,0),0)</f>
        <v>0.53261541580412541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159</v>
      </c>
      <c r="B5" s="13">
        <f>VLOOKUP(A5,'ÁREA DOS MUNICÍPIOS '!$A$10:$B$101,2,FALSE)</f>
        <v>288.18091900000002</v>
      </c>
      <c r="C5" s="37" t="s">
        <v>551</v>
      </c>
      <c r="D5" s="74">
        <f>VLOOKUP($C5,'BASE DIBAPE'!$B$2:$H$800,2,FALSE)</f>
        <v>131.21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3.6424340780174966E-2</v>
      </c>
      <c r="I5" s="80" t="str">
        <f t="shared" ref="I5:I19" si="1">K5</f>
        <v>MUNICIPAL</v>
      </c>
      <c r="J5" s="77">
        <f t="shared" ref="J5:J68" si="2">IF(I5="Municipal",IFERROR((D5/(B5*100))*E5*F5*G5,0),0)</f>
        <v>3.6424340780174966E-2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159</v>
      </c>
      <c r="B6" s="13">
        <f>VLOOKUP(A6,'ÁREA DOS MUNICÍPIOS '!$A$10:$B$101,2,FALSE)</f>
        <v>288.18091900000002</v>
      </c>
      <c r="C6" s="37" t="s">
        <v>675</v>
      </c>
      <c r="D6" s="74">
        <f>VLOOKUP($C6,'BASE DIBAPE'!$B$2:$H$800,2,FALSE)</f>
        <v>3.42</v>
      </c>
      <c r="E6" s="74">
        <f>VLOOKUP($C6,'BASE DIBAPE'!$B$2:$H$800,3,FALSE)</f>
        <v>3</v>
      </c>
      <c r="F6" s="74">
        <f>VLOOKUP($C6,'BASE DIBAPE'!$B$2:$H$800,4,FALSE)</f>
        <v>0</v>
      </c>
      <c r="G6" s="74">
        <f>VLOOKUP($C6,'BASE DIBAPE'!$B$2:$H$800,5,FALSE)</f>
        <v>2</v>
      </c>
      <c r="H6" s="75">
        <f t="shared" si="0"/>
        <v>0</v>
      </c>
      <c r="I6" s="80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159</v>
      </c>
      <c r="B7" s="13">
        <f>VLOOKUP(A7,'ÁREA DOS MUNICÍPIOS '!$A$10:$B$101,2,FALSE)</f>
        <v>288.18091900000002</v>
      </c>
      <c r="C7" s="38" t="s">
        <v>924</v>
      </c>
      <c r="D7" s="74">
        <f>VLOOKUP($C7,'BASE DIBAPE'!$B$2:$H$800,2,FALSE)</f>
        <v>138.27000000000001</v>
      </c>
      <c r="E7" s="74">
        <f>VLOOKUP($C7,'BASE DIBAPE'!$B$2:$H$800,3,FALSE)</f>
        <v>4</v>
      </c>
      <c r="F7" s="74">
        <f>VLOOKUP($C7,'BASE DIBAPE'!$B$2:$H$800,4,FALSE)</f>
        <v>2</v>
      </c>
      <c r="G7" s="74">
        <f>VLOOKUP($C7,'BASE DIBAPE'!$B$2:$H$800,5,FALSE)</f>
        <v>2</v>
      </c>
      <c r="H7" s="75">
        <f t="shared" si="0"/>
        <v>7.6768441424812026E-2</v>
      </c>
      <c r="I7" s="80" t="str">
        <f t="shared" si="1"/>
        <v>MUNICIPAL</v>
      </c>
      <c r="J7" s="77">
        <f t="shared" si="2"/>
        <v>7.6768441424812026E-2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159</v>
      </c>
      <c r="B8" s="13">
        <f>VLOOKUP(A8,'ÁREA DOS MUNICÍPIOS '!$A$10:$B$101,2,FALSE)</f>
        <v>288.18091900000002</v>
      </c>
      <c r="C8" s="38" t="s">
        <v>938</v>
      </c>
      <c r="D8" s="74">
        <f>VLOOKUP($C8,'BASE DIBAPE'!$B$2:$H$800,2,FALSE)</f>
        <v>31.63</v>
      </c>
      <c r="E8" s="74">
        <f>VLOOKUP($C8,'BASE DIBAPE'!$B$2:$H$800,3,FALSE)</f>
        <v>4</v>
      </c>
      <c r="F8" s="74">
        <f>VLOOKUP($C8,'BASE DIBAPE'!$B$2:$H$800,4,FALSE)</f>
        <v>1</v>
      </c>
      <c r="G8" s="74">
        <f>VLOOKUP($C8,'BASE DIBAPE'!$B$2:$H$800,5,FALSE)</f>
        <v>2</v>
      </c>
      <c r="H8" s="75">
        <f t="shared" si="0"/>
        <v>8.7805952204628775E-3</v>
      </c>
      <c r="I8" s="80" t="str">
        <f t="shared" si="1"/>
        <v>MUNICIPAL</v>
      </c>
      <c r="J8" s="77">
        <f t="shared" si="2"/>
        <v>8.7805952204628775E-3</v>
      </c>
      <c r="K8" s="8" t="str">
        <f>VLOOKUP($C8,'BASE DIBAPE'!$B$2:$H$800,6,FALSE)</f>
        <v>MUNICIPAL</v>
      </c>
      <c r="L8" s="29">
        <f>COUNTIF($I$4:$I$9090,"Estadual")</f>
        <v>6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159</v>
      </c>
      <c r="B9" s="13">
        <f>VLOOKUP(A9,'ÁREA DOS MUNICÍPIOS '!$A$10:$B$101,2,FALSE)</f>
        <v>288.18091900000002</v>
      </c>
      <c r="C9" s="39" t="s">
        <v>1405</v>
      </c>
      <c r="D9" s="74">
        <f>VLOOKUP($C9,'BASE DIBAPE'!$B$2:$H$800,2,FALSE)</f>
        <v>0</v>
      </c>
      <c r="E9" s="74">
        <f>VLOOKUP($C9,'BASE DIBAPE'!$B$2:$H$800,3,FALSE)</f>
        <v>5</v>
      </c>
      <c r="F9" s="74">
        <f>VLOOKUP($C9,'BASE DIBAPE'!$B$2:$H$800,4,FALSE)</f>
        <v>0</v>
      </c>
      <c r="G9" s="74">
        <f>VLOOKUP($C9,'BASE DIBAPE'!$B$2:$H$800,5,FALSE)</f>
        <v>2</v>
      </c>
      <c r="H9" s="75">
        <f t="shared" si="0"/>
        <v>0</v>
      </c>
      <c r="I9" s="80" t="str">
        <f t="shared" si="1"/>
        <v>MUNICIPAL</v>
      </c>
      <c r="J9" s="77">
        <f t="shared" si="2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159</v>
      </c>
      <c r="B10" s="13">
        <f>VLOOKUP(A10,'ÁREA DOS MUNICÍPIOS '!$A$10:$B$101,2,FALSE)</f>
        <v>288.18091900000002</v>
      </c>
      <c r="C10" s="38" t="s">
        <v>1402</v>
      </c>
      <c r="D10" s="74">
        <f>VLOOKUP($C10,'BASE DIBAPE'!$B$2:$H$800,2,FALSE)</f>
        <v>0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0</v>
      </c>
      <c r="H10" s="75">
        <f t="shared" si="0"/>
        <v>0</v>
      </c>
      <c r="I10" s="80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159</v>
      </c>
      <c r="B11" s="13">
        <f>VLOOKUP(A11,'ÁREA DOS MUNICÍPIOS '!$A$10:$B$101,2,FALSE)</f>
        <v>288.18091900000002</v>
      </c>
      <c r="C11" s="38" t="s">
        <v>993</v>
      </c>
      <c r="D11" s="74">
        <f>VLOOKUP($C11,'BASE DIBAPE'!$B$2:$H$800,2,FALSE)</f>
        <v>388.66</v>
      </c>
      <c r="E11" s="74">
        <f>VLOOKUP($C11,'BASE DIBAPE'!$B$2:$H$800,3,FALSE)</f>
        <v>5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0"/>
        <v>1.0789333349304782</v>
      </c>
      <c r="I11" s="80" t="str">
        <f t="shared" si="1"/>
        <v>FEDERAL</v>
      </c>
      <c r="J11" s="77">
        <f t="shared" si="2"/>
        <v>0</v>
      </c>
      <c r="K11" s="8" t="str">
        <f>VLOOKUP($C11,'BASE DIBAPE'!$B$2:$H$800,6,FALSE)</f>
        <v>FEDERAL</v>
      </c>
      <c r="L11" s="29">
        <f>COUNTIF($I$4:$I$9090,"Municipal")</f>
        <v>9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159</v>
      </c>
      <c r="B12" s="13">
        <f>VLOOKUP(A12,'ÁREA DOS MUNICÍPIOS '!$A$10:$B$101,2,FALSE)</f>
        <v>288.18091900000002</v>
      </c>
      <c r="C12" s="38" t="s">
        <v>1269</v>
      </c>
      <c r="D12" s="74">
        <f>VLOOKUP($C12,'BASE DIBAPE'!$B$2:$H$800,2,FALSE)</f>
        <v>3.92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2.1764105763018957E-3</v>
      </c>
      <c r="I12" s="80" t="str">
        <f t="shared" si="1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159</v>
      </c>
      <c r="B13" s="13">
        <f>VLOOKUP(A13,'ÁREA DOS MUNICÍPIOS '!$A$10:$B$101,2,FALSE)</f>
        <v>288.18091900000002</v>
      </c>
      <c r="C13" s="39" t="s">
        <v>440</v>
      </c>
      <c r="D13" s="74">
        <f>VLOOKUP($C13,'BASE DIBAPE'!$B$2:$H$800,2,FALSE)</f>
        <v>23811.14</v>
      </c>
      <c r="E13" s="74">
        <f>VLOOKUP($C13,'BASE DIBAPE'!$B$2:$H$800,3,FALSE)</f>
        <v>1</v>
      </c>
      <c r="F13" s="74">
        <f>VLOOKUP($C13,'BASE DIBAPE'!$B$2:$H$800,4,FALSE)</f>
        <v>1</v>
      </c>
      <c r="G13" s="74">
        <f>VLOOKUP($C13,'BASE DIBAPE'!$B$2:$H$800,5,FALSE)</f>
        <v>2</v>
      </c>
      <c r="H13" s="75">
        <f t="shared" si="0"/>
        <v>1.6525132949555204</v>
      </c>
      <c r="I13" s="80" t="str">
        <f t="shared" si="1"/>
        <v>ESTADUAL</v>
      </c>
      <c r="J13" s="77">
        <f t="shared" si="2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159</v>
      </c>
      <c r="B14" s="13">
        <f>VLOOKUP(A14,'ÁREA DOS MUNICÍPIOS '!$A$10:$B$101,2,FALSE)</f>
        <v>288.18091900000002</v>
      </c>
      <c r="C14" s="38" t="s">
        <v>969</v>
      </c>
      <c r="D14" s="74">
        <f>VLOOKUP($C14,'BASE DIBAPE'!$B$2:$H$800,2,FALSE)</f>
        <v>264.74</v>
      </c>
      <c r="E14" s="74">
        <f>VLOOKUP($C14,'BASE DIBAPE'!$B$2:$H$800,3,FALSE)</f>
        <v>5</v>
      </c>
      <c r="F14" s="74">
        <f>VLOOKUP($C14,'BASE DIBAPE'!$B$2:$H$800,4,FALSE)</f>
        <v>4</v>
      </c>
      <c r="G14" s="74">
        <f>VLOOKUP($C14,'BASE DIBAPE'!$B$2:$H$800,5,FALSE)</f>
        <v>2</v>
      </c>
      <c r="H14" s="75">
        <f t="shared" si="0"/>
        <v>0.36746360712382903</v>
      </c>
      <c r="I14" s="80" t="str">
        <f t="shared" si="1"/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159</v>
      </c>
      <c r="B15" s="13">
        <f>VLOOKUP(A15,'ÁREA DOS MUNICÍPIOS '!$A$10:$B$101,2,FALSE)</f>
        <v>288.18091900000002</v>
      </c>
      <c r="C15" s="38" t="s">
        <v>1229</v>
      </c>
      <c r="D15" s="74">
        <f>VLOOKUP($C15,'BASE DIBAPE'!$B$2:$H$800,2,FALSE)</f>
        <v>8.34</v>
      </c>
      <c r="E15" s="74">
        <f>VLOOKUP($C15,'BASE DIBAPE'!$B$2:$H$800,3,FALSE)</f>
        <v>4</v>
      </c>
      <c r="F15" s="74">
        <f>VLOOKUP($C15,'BASE DIBAPE'!$B$2:$H$800,4,FALSE)</f>
        <v>4</v>
      </c>
      <c r="G15" s="74">
        <f>VLOOKUP($C15,'BASE DIBAPE'!$B$2:$H$800,5,FALSE)</f>
        <v>1</v>
      </c>
      <c r="H15" s="75">
        <f t="shared" si="0"/>
        <v>4.6304245424382169E-3</v>
      </c>
      <c r="I15" s="80" t="str">
        <f t="shared" si="1"/>
        <v>ESTADUAL</v>
      </c>
      <c r="J15" s="77">
        <f t="shared" si="2"/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159</v>
      </c>
      <c r="B16" s="13">
        <f>VLOOKUP(A16,'ÁREA DOS MUNICÍPIOS '!$A$10:$B$101,2,FALSE)</f>
        <v>288.18091900000002</v>
      </c>
      <c r="C16" s="38" t="s">
        <v>1231</v>
      </c>
      <c r="D16" s="74">
        <f>VLOOKUP($C16,'BASE DIBAPE'!$B$2:$H$800,2,FALSE)</f>
        <v>4.33</v>
      </c>
      <c r="E16" s="74">
        <f>VLOOKUP($C16,'BASE DIBAPE'!$B$2:$H$800,3,FALSE)</f>
        <v>4</v>
      </c>
      <c r="F16" s="74">
        <f>VLOOKUP($C16,'BASE DIBAPE'!$B$2:$H$800,4,FALSE)</f>
        <v>4</v>
      </c>
      <c r="G16" s="74">
        <f>VLOOKUP($C16,'BASE DIBAPE'!$B$2:$H$800,5,FALSE)</f>
        <v>1</v>
      </c>
      <c r="H16" s="75">
        <f t="shared" si="0"/>
        <v>2.4040453559661247E-3</v>
      </c>
      <c r="I16" s="80" t="str">
        <f t="shared" si="1"/>
        <v>ESTADUAL</v>
      </c>
      <c r="J16" s="77">
        <f t="shared" si="2"/>
        <v>0</v>
      </c>
      <c r="K16" s="8" t="str">
        <f>VLOOKUP($C16,'BASE DIBAPE'!$B$2:$H$800,6,FALSE)</f>
        <v>ESTADUAL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159</v>
      </c>
      <c r="B17" s="13">
        <f>VLOOKUP(A17,'ÁREA DOS MUNICÍPIOS '!$A$10:$B$101,2,FALSE)</f>
        <v>288.18091900000002</v>
      </c>
      <c r="C17" s="38" t="s">
        <v>1289</v>
      </c>
      <c r="D17" s="74">
        <f>VLOOKUP($C17,'BASE DIBAPE'!$B$2:$H$800,2,FALSE)</f>
        <v>45.73</v>
      </c>
      <c r="E17" s="74">
        <f>VLOOKUP($C17,'BASE DIBAPE'!$B$2:$H$800,3,FALSE)</f>
        <v>4</v>
      </c>
      <c r="F17" s="74">
        <f>VLOOKUP($C17,'BASE DIBAPE'!$B$2:$H$800,4,FALSE)</f>
        <v>4</v>
      </c>
      <c r="G17" s="74">
        <f>VLOOKUP($C17,'BASE DIBAPE'!$B$2:$H$800,5,FALSE)</f>
        <v>1</v>
      </c>
      <c r="H17" s="75">
        <f t="shared" si="0"/>
        <v>2.5389606034256551E-2</v>
      </c>
      <c r="I17" s="80" t="str">
        <f t="shared" si="1"/>
        <v>ESTADUAL</v>
      </c>
      <c r="J17" s="77">
        <f t="shared" si="2"/>
        <v>0</v>
      </c>
      <c r="K17" s="8" t="str">
        <f>VLOOKUP($C17,'BASE DIBAPE'!$B$2:$H$800,6,FALSE)</f>
        <v>ESTADUAL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159</v>
      </c>
      <c r="B18" s="13">
        <f>VLOOKUP(A18,'ÁREA DOS MUNICÍPIOS '!$A$10:$B$101,2,FALSE)</f>
        <v>288.18091900000002</v>
      </c>
      <c r="C18" s="38" t="s">
        <v>1516</v>
      </c>
      <c r="D18" s="74">
        <f>VLOOKUP($C18,'BASE DIBAPE'!$B$2:$H$800,2,FALSE)</f>
        <v>66.930000000000007</v>
      </c>
      <c r="E18" s="74">
        <f>VLOOKUP($C18,'BASE DIBAPE'!$B$2:$H$800,3,FALSE)</f>
        <v>4</v>
      </c>
      <c r="F18" s="74">
        <f>VLOOKUP($C18,'BASE DIBAPE'!$B$2:$H$800,4,FALSE)</f>
        <v>1</v>
      </c>
      <c r="G18" s="74">
        <f>VLOOKUP($C18,'BASE DIBAPE'!$B$2:$H$800,5,FALSE)</f>
        <v>1</v>
      </c>
      <c r="H18" s="75">
        <f t="shared" si="0"/>
        <v>9.2899974408090502E-3</v>
      </c>
      <c r="I18" s="80" t="str">
        <f t="shared" si="1"/>
        <v>MUNICIPAL</v>
      </c>
      <c r="J18" s="77">
        <f t="shared" si="2"/>
        <v>9.2899974408090502E-3</v>
      </c>
      <c r="K18" s="8" t="str">
        <f>VLOOKUP($C18,'BASE DIBAPE'!$B$2:$H$800,6,FALSE)</f>
        <v>MUNICIPAL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159</v>
      </c>
      <c r="B19" s="13">
        <f>VLOOKUP(A19,'ÁREA DOS MUNICÍPIOS '!$A$10:$B$101,2,FALSE)</f>
        <v>288.18091900000002</v>
      </c>
      <c r="C19" s="38" t="s">
        <v>1517</v>
      </c>
      <c r="D19" s="74">
        <f>VLOOKUP($C19,'BASE DIBAPE'!$B$2:$H$800,2,FALSE)</f>
        <v>52.58</v>
      </c>
      <c r="E19" s="74">
        <f>VLOOKUP($C19,'BASE DIBAPE'!$B$2:$H$800,3,FALSE)</f>
        <v>4</v>
      </c>
      <c r="F19" s="74">
        <f>VLOOKUP($C19,'BASE DIBAPE'!$B$2:$H$800,4,FALSE)</f>
        <v>0</v>
      </c>
      <c r="G19" s="74">
        <f>VLOOKUP($C19,'BASE DIBAPE'!$B$2:$H$800,5,FALSE)</f>
        <v>1</v>
      </c>
      <c r="H19" s="75">
        <f t="shared" si="0"/>
        <v>0</v>
      </c>
      <c r="I19" s="80" t="str">
        <f t="shared" si="1"/>
        <v>MUNICIPAL</v>
      </c>
      <c r="J19" s="77">
        <f t="shared" si="2"/>
        <v>0</v>
      </c>
      <c r="K19" s="8" t="str">
        <f>VLOOKUP($C19,'BASE DIBAPE'!$B$2:$H$800,6,FALSE)</f>
        <v>MUNICIPAL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159</v>
      </c>
      <c r="B20" s="13">
        <f>VLOOKUP(A20,'ÁREA DOS MUNICÍPIOS '!$A$10:$B$101,2,FALSE)</f>
        <v>288.18091900000002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159</v>
      </c>
      <c r="B21" s="13">
        <f>VLOOKUP(A21,'ÁREA DOS MUNICÍPIOS '!$A$10:$B$101,2,FALSE)</f>
        <v>288.18091900000002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159</v>
      </c>
      <c r="B22" s="13">
        <f>VLOOKUP(A22,'ÁREA DOS MUNICÍPIOS '!$A$10:$B$101,2,FALSE)</f>
        <v>288.18091900000002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159</v>
      </c>
      <c r="B23" s="13">
        <f>VLOOKUP(A23,'ÁREA DOS MUNICÍPIOS '!$A$10:$B$101,2,FALSE)</f>
        <v>288.18091900000002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159</v>
      </c>
      <c r="B24" s="13">
        <f>VLOOKUP(A24,'ÁREA DOS MUNICÍPIOS '!$A$10:$B$101,2,FALSE)</f>
        <v>288.18091900000002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159</v>
      </c>
      <c r="B25" s="13">
        <f>VLOOKUP(A25,'ÁREA DOS MUNICÍPIOS '!$A$10:$B$101,2,FALSE)</f>
        <v>288.18091900000002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159</v>
      </c>
      <c r="B26" s="13">
        <f>VLOOKUP(A26,'ÁREA DOS MUNICÍPIOS '!$A$10:$B$101,2,FALSE)</f>
        <v>288.18091900000002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159</v>
      </c>
      <c r="B27" s="13">
        <f>VLOOKUP(A27,'ÁREA DOS MUNICÍPIOS '!$A$10:$B$101,2,FALSE)</f>
        <v>288.18091900000002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159</v>
      </c>
      <c r="B28" s="13">
        <f>VLOOKUP(A28,'ÁREA DOS MUNICÍPIOS '!$A$10:$B$101,2,FALSE)</f>
        <v>288.18091900000002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159</v>
      </c>
      <c r="B29" s="13">
        <f>VLOOKUP(A29,'ÁREA DOS MUNICÍPIOS '!$A$10:$B$101,2,FALSE)</f>
        <v>288.18091900000002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159</v>
      </c>
      <c r="B30" s="13">
        <f>VLOOKUP(A30,'ÁREA DOS MUNICÍPIOS '!$A$10:$B$101,2,FALSE)</f>
        <v>288.18091900000002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159</v>
      </c>
      <c r="B31" s="13">
        <f>VLOOKUP(A31,'ÁREA DOS MUNICÍPIOS '!$A$10:$B$101,2,FALSE)</f>
        <v>288.18091900000002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159</v>
      </c>
      <c r="B32" s="13">
        <f>VLOOKUP(A32,'ÁREA DOS MUNICÍPIOS '!$A$10:$B$101,2,FALSE)</f>
        <v>288.18091900000002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159</v>
      </c>
      <c r="B33" s="13">
        <f>VLOOKUP(A33,'ÁREA DOS MUNICÍPIOS '!$A$10:$B$101,2,FALSE)</f>
        <v>288.18091900000002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159</v>
      </c>
      <c r="B34" s="13">
        <f>VLOOKUP(A34,'ÁREA DOS MUNICÍPIOS '!$A$10:$B$101,2,FALSE)</f>
        <v>288.18091900000002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159</v>
      </c>
      <c r="B35" s="13">
        <f>VLOOKUP(A35,'ÁREA DOS MUNICÍPIOS '!$A$10:$B$101,2,FALSE)</f>
        <v>288.18091900000002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159</v>
      </c>
      <c r="B36" s="13">
        <f>VLOOKUP(A36,'ÁREA DOS MUNICÍPIOS '!$A$10:$B$101,2,FALSE)</f>
        <v>288.18091900000002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159</v>
      </c>
      <c r="B37" s="13">
        <f>VLOOKUP(A37,'ÁREA DOS MUNICÍPIOS '!$A$10:$B$101,2,FALSE)</f>
        <v>288.18091900000002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159</v>
      </c>
      <c r="B38" s="13">
        <f>VLOOKUP(A38,'ÁREA DOS MUNICÍPIOS '!$A$10:$B$101,2,FALSE)</f>
        <v>288.18091900000002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159</v>
      </c>
      <c r="B39" s="13">
        <f>VLOOKUP(A39,'ÁREA DOS MUNICÍPIOS '!$A$10:$B$101,2,FALSE)</f>
        <v>288.18091900000002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159</v>
      </c>
      <c r="B40" s="13">
        <f>VLOOKUP(A40,'ÁREA DOS MUNICÍPIOS '!$A$10:$B$101,2,FALSE)</f>
        <v>288.18091900000002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159</v>
      </c>
      <c r="B41" s="13">
        <f>VLOOKUP(A41,'ÁREA DOS MUNICÍPIOS '!$A$10:$B$101,2,FALSE)</f>
        <v>288.18091900000002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159</v>
      </c>
      <c r="B42" s="13">
        <f>VLOOKUP(A42,'ÁREA DOS MUNICÍPIOS '!$A$10:$B$101,2,FALSE)</f>
        <v>288.18091900000002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159</v>
      </c>
      <c r="B43" s="13">
        <f>VLOOKUP(A43,'ÁREA DOS MUNICÍPIOS '!$A$10:$B$101,2,FALSE)</f>
        <v>288.18091900000002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159</v>
      </c>
      <c r="B44" s="13">
        <f>VLOOKUP(A44,'ÁREA DOS MUNICÍPIOS '!$A$10:$B$101,2,FALSE)</f>
        <v>288.18091900000002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159</v>
      </c>
      <c r="B45" s="13">
        <f>VLOOKUP(A45,'ÁREA DOS MUNICÍPIOS '!$A$10:$B$101,2,FALSE)</f>
        <v>288.18091900000002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159</v>
      </c>
      <c r="B46" s="13">
        <f>VLOOKUP(A46,'ÁREA DOS MUNICÍPIOS '!$A$10:$B$101,2,FALSE)</f>
        <v>288.18091900000002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159</v>
      </c>
      <c r="B47" s="13">
        <f>VLOOKUP(A47,'ÁREA DOS MUNICÍPIOS '!$A$10:$B$101,2,FALSE)</f>
        <v>288.18091900000002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159</v>
      </c>
      <c r="B48" s="13">
        <f>VLOOKUP(A48,'ÁREA DOS MUNICÍPIOS '!$A$10:$B$101,2,FALSE)</f>
        <v>288.18091900000002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159</v>
      </c>
      <c r="B49" s="13">
        <f>VLOOKUP(A49,'ÁREA DOS MUNICÍPIOS '!$A$10:$B$101,2,FALSE)</f>
        <v>288.18091900000002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159</v>
      </c>
      <c r="B50" s="13">
        <f>VLOOKUP(A50,'ÁREA DOS MUNICÍPIOS '!$A$10:$B$101,2,FALSE)</f>
        <v>288.18091900000002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159</v>
      </c>
      <c r="B51" s="13">
        <f>VLOOKUP(A51,'ÁREA DOS MUNICÍPIOS '!$A$10:$B$101,2,FALSE)</f>
        <v>288.18091900000002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159</v>
      </c>
      <c r="B52" s="13">
        <f>VLOOKUP(A52,'ÁREA DOS MUNICÍPIOS '!$A$10:$B$101,2,FALSE)</f>
        <v>288.18091900000002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159</v>
      </c>
      <c r="B53" s="13">
        <f>VLOOKUP(A53,'ÁREA DOS MUNICÍPIOS '!$A$10:$B$101,2,FALSE)</f>
        <v>288.18091900000002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159</v>
      </c>
      <c r="B54" s="13">
        <f>VLOOKUP(A54,'ÁREA DOS MUNICÍPIOS '!$A$10:$B$101,2,FALSE)</f>
        <v>288.18091900000002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159</v>
      </c>
      <c r="B55" s="13">
        <f>VLOOKUP(A55,'ÁREA DOS MUNICÍPIOS '!$A$10:$B$101,2,FALSE)</f>
        <v>288.18091900000002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159</v>
      </c>
      <c r="B56" s="13">
        <f>VLOOKUP(A56,'ÁREA DOS MUNICÍPIOS '!$A$10:$B$101,2,FALSE)</f>
        <v>288.18091900000002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159</v>
      </c>
      <c r="B57" s="13">
        <f>VLOOKUP(A57,'ÁREA DOS MUNICÍPIOS '!$A$10:$B$101,2,FALSE)</f>
        <v>288.18091900000002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159</v>
      </c>
      <c r="B58" s="13">
        <f>VLOOKUP(A58,'ÁREA DOS MUNICÍPIOS '!$A$10:$B$101,2,FALSE)</f>
        <v>288.18091900000002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159</v>
      </c>
      <c r="B59" s="13">
        <f>VLOOKUP(A59,'ÁREA DOS MUNICÍPIOS '!$A$10:$B$101,2,FALSE)</f>
        <v>288.18091900000002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159</v>
      </c>
      <c r="B60" s="13">
        <f>VLOOKUP(A60,'ÁREA DOS MUNICÍPIOS '!$A$10:$B$101,2,FALSE)</f>
        <v>288.18091900000002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159</v>
      </c>
      <c r="B61" s="13">
        <f>VLOOKUP(A61,'ÁREA DOS MUNICÍPIOS '!$A$10:$B$101,2,FALSE)</f>
        <v>288.18091900000002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159</v>
      </c>
      <c r="B62" s="13">
        <f>VLOOKUP(A62,'ÁREA DOS MUNICÍPIOS '!$A$10:$B$101,2,FALSE)</f>
        <v>288.18091900000002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159</v>
      </c>
      <c r="B63" s="13">
        <f>VLOOKUP(A63,'ÁREA DOS MUNICÍPIOS '!$A$10:$B$101,2,FALSE)</f>
        <v>288.18091900000002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159</v>
      </c>
      <c r="B64" s="13">
        <f>VLOOKUP(A64,'ÁREA DOS MUNICÍPIOS '!$A$10:$B$101,2,FALSE)</f>
        <v>288.18091900000002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159</v>
      </c>
      <c r="B65" s="13">
        <f>VLOOKUP(A65,'ÁREA DOS MUNICÍPIOS '!$A$10:$B$101,2,FALSE)</f>
        <v>288.18091900000002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159</v>
      </c>
      <c r="B66" s="13">
        <f>VLOOKUP(A66,'ÁREA DOS MUNICÍPIOS '!$A$10:$B$101,2,FALSE)</f>
        <v>288.18091900000002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159</v>
      </c>
      <c r="B67" s="13">
        <f>VLOOKUP(A67,'ÁREA DOS MUNICÍPIOS '!$A$10:$B$101,2,FALSE)</f>
        <v>288.18091900000002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159</v>
      </c>
      <c r="B68" s="13">
        <f>VLOOKUP(A68,'ÁREA DOS MUNICÍPIOS '!$A$10:$B$101,2,FALSE)</f>
        <v>288.18091900000002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159</v>
      </c>
      <c r="B69" s="13">
        <f>VLOOKUP(A69,'ÁREA DOS MUNICÍPIOS '!$A$10:$B$101,2,FALSE)</f>
        <v>288.18091900000002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159</v>
      </c>
      <c r="B70" s="13">
        <f>VLOOKUP(A70,'ÁREA DOS MUNICÍPIOS '!$A$10:$B$101,2,FALSE)</f>
        <v>288.18091900000002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159</v>
      </c>
      <c r="B71" s="13">
        <f>VLOOKUP(A71,'ÁREA DOS MUNICÍPIOS '!$A$10:$B$101,2,FALSE)</f>
        <v>288.18091900000002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159</v>
      </c>
      <c r="B72" s="13">
        <f>VLOOKUP(A72,'ÁREA DOS MUNICÍPIOS '!$A$10:$B$101,2,FALSE)</f>
        <v>288.18091900000002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159</v>
      </c>
      <c r="B73" s="13">
        <f>VLOOKUP(A73,'ÁREA DOS MUNICÍPIOS '!$A$10:$B$101,2,FALSE)</f>
        <v>288.18091900000002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159</v>
      </c>
      <c r="B74" s="13">
        <f>VLOOKUP(A74,'ÁREA DOS MUNICÍPIOS '!$A$10:$B$101,2,FALSE)</f>
        <v>288.18091900000002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159</v>
      </c>
      <c r="B75" s="13">
        <f>VLOOKUP(A75,'ÁREA DOS MUNICÍPIOS '!$A$10:$B$101,2,FALSE)</f>
        <v>288.18091900000002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159</v>
      </c>
      <c r="B76" s="13">
        <f>VLOOKUP(A76,'ÁREA DOS MUNICÍPIOS '!$A$10:$B$101,2,FALSE)</f>
        <v>288.18091900000002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159</v>
      </c>
      <c r="B77" s="13">
        <f>VLOOKUP(A77,'ÁREA DOS MUNICÍPIOS '!$A$10:$B$101,2,FALSE)</f>
        <v>288.18091900000002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159</v>
      </c>
      <c r="B78" s="13">
        <f>VLOOKUP(A78,'ÁREA DOS MUNICÍPIOS '!$A$10:$B$101,2,FALSE)</f>
        <v>288.18091900000002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159</v>
      </c>
      <c r="B79" s="13">
        <f>VLOOKUP(A79,'ÁREA DOS MUNICÍPIOS '!$A$10:$B$101,2,FALSE)</f>
        <v>288.18091900000002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159</v>
      </c>
      <c r="B80" s="13">
        <f>VLOOKUP(A80,'ÁREA DOS MUNICÍPIOS '!$A$10:$B$101,2,FALSE)</f>
        <v>288.18091900000002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159</v>
      </c>
      <c r="B81" s="13">
        <f>VLOOKUP(A81,'ÁREA DOS MUNICÍPIOS '!$A$10:$B$101,2,FALSE)</f>
        <v>288.18091900000002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159</v>
      </c>
      <c r="B82" s="13">
        <f>VLOOKUP(A82,'ÁREA DOS MUNICÍPIOS '!$A$10:$B$101,2,FALSE)</f>
        <v>288.18091900000002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159</v>
      </c>
      <c r="B83" s="13">
        <f>VLOOKUP(A83,'ÁREA DOS MUNICÍPIOS '!$A$10:$B$101,2,FALSE)</f>
        <v>288.18091900000002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159</v>
      </c>
      <c r="B84" s="13">
        <f>VLOOKUP(A84,'ÁREA DOS MUNICÍPIOS '!$A$10:$B$101,2,FALSE)</f>
        <v>288.18091900000002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159</v>
      </c>
      <c r="B85" s="13">
        <f>VLOOKUP(A85,'ÁREA DOS MUNICÍPIOS '!$A$10:$B$101,2,FALSE)</f>
        <v>288.18091900000002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159</v>
      </c>
      <c r="B86" s="13">
        <f>VLOOKUP(A86,'ÁREA DOS MUNICÍPIOS '!$A$10:$B$101,2,FALSE)</f>
        <v>288.18091900000002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159</v>
      </c>
      <c r="B87" s="13">
        <f>VLOOKUP(A87,'ÁREA DOS MUNICÍPIOS '!$A$10:$B$101,2,FALSE)</f>
        <v>288.18091900000002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159</v>
      </c>
      <c r="B88" s="13">
        <f>VLOOKUP(A88,'ÁREA DOS MUNICÍPIOS '!$A$10:$B$101,2,FALSE)</f>
        <v>288.18091900000002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159</v>
      </c>
      <c r="B89" s="13">
        <f>VLOOKUP(A89,'ÁREA DOS MUNICÍPIOS '!$A$10:$B$101,2,FALSE)</f>
        <v>288.18091900000002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159</v>
      </c>
      <c r="B90" s="13">
        <f>VLOOKUP(A90,'ÁREA DOS MUNICÍPIOS '!$A$10:$B$101,2,FALSE)</f>
        <v>288.18091900000002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159</v>
      </c>
      <c r="B91" s="13">
        <f>VLOOKUP(A91,'ÁREA DOS MUNICÍPIOS '!$A$10:$B$101,2,FALSE)</f>
        <v>288.18091900000002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159</v>
      </c>
      <c r="B92" s="13">
        <f>VLOOKUP(A92,'ÁREA DOS MUNICÍPIOS '!$A$10:$B$101,2,FALSE)</f>
        <v>288.18091900000002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159</v>
      </c>
      <c r="B93" s="13">
        <f>VLOOKUP(A93,'ÁREA DOS MUNICÍPIOS '!$A$10:$B$101,2,FALSE)</f>
        <v>288.18091900000002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159</v>
      </c>
      <c r="B94" s="13">
        <f>VLOOKUP(A94,'ÁREA DOS MUNICÍPIOS '!$A$10:$B$101,2,FALSE)</f>
        <v>288.18091900000002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159</v>
      </c>
      <c r="B95" s="13">
        <f>VLOOKUP(A95,'ÁREA DOS MUNICÍPIOS '!$A$10:$B$101,2,FALSE)</f>
        <v>288.18091900000002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159</v>
      </c>
      <c r="B96" s="13">
        <f>VLOOKUP(A96,'ÁREA DOS MUNICÍPIOS '!$A$10:$B$101,2,FALSE)</f>
        <v>288.18091900000002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159</v>
      </c>
      <c r="B97" s="13">
        <f>VLOOKUP(A97,'ÁREA DOS MUNICÍPIOS '!$A$10:$B$101,2,FALSE)</f>
        <v>288.18091900000002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159</v>
      </c>
      <c r="B98" s="13">
        <f>VLOOKUP(A98,'ÁREA DOS MUNICÍPIOS '!$A$10:$B$101,2,FALSE)</f>
        <v>288.18091900000002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159</v>
      </c>
      <c r="B99" s="13">
        <f>VLOOKUP(A99,'ÁREA DOS MUNICÍPIOS '!$A$10:$B$101,2,FALSE)</f>
        <v>288.18091900000002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159</v>
      </c>
      <c r="B100" s="13">
        <f>VLOOKUP(A100,'ÁREA DOS MUNICÍPIOS '!$A$10:$B$101,2,FALSE)</f>
        <v>288.18091900000002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1.4892953080573634</v>
      </c>
      <c r="I1" s="18" t="s">
        <v>3</v>
      </c>
      <c r="J1" s="17">
        <f>SUM(J4:J9090)</f>
        <v>1.4829143861490173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160</v>
      </c>
      <c r="B4" s="13">
        <f>VLOOKUP(A4,'ÁREA DOS MUNICÍPIOS '!$A$10:$B$101,2,FALSE)</f>
        <v>303.40443399999998</v>
      </c>
      <c r="C4" s="37" t="s">
        <v>484</v>
      </c>
      <c r="D4" s="74">
        <f>VLOOKUP($C4,'BASE DIBAPE'!$B$2:$H$800,2,FALSE)</f>
        <v>4555.62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0.6006003195062074</v>
      </c>
      <c r="I4" s="76" t="str">
        <f>K4</f>
        <v>MUNICIPAL</v>
      </c>
      <c r="J4" s="77">
        <f>IF(I4="Municipal",IFERROR((D4/(B4*100))*E4*F4*G4,0),0)</f>
        <v>0.6006003195062074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160</v>
      </c>
      <c r="B5" s="13">
        <f>VLOOKUP(A5,'ÁREA DOS MUNICÍPIOS '!$A$10:$B$101,2,FALSE)</f>
        <v>303.40443399999998</v>
      </c>
      <c r="C5" s="37" t="s">
        <v>869</v>
      </c>
      <c r="D5" s="74">
        <f>VLOOKUP($C5,'BASE DIBAPE'!$B$2:$H$800,2,FALSE)</f>
        <v>65.48</v>
      </c>
      <c r="E5" s="74">
        <f>VLOOKUP($C5,'BASE DIBAPE'!$B$2:$H$800,3,FALSE)</f>
        <v>4</v>
      </c>
      <c r="F5" s="74">
        <f>VLOOKUP($C5,'BASE DIBAPE'!$B$2:$H$800,4,FALSE)</f>
        <v>1</v>
      </c>
      <c r="G5" s="74">
        <f>VLOOKUP($C5,'BASE DIBAPE'!$B$2:$H$800,5,FALSE)</f>
        <v>1</v>
      </c>
      <c r="H5" s="75">
        <f t="shared" ref="H5:H68" si="0">IFERROR((D5/(B5*100))*E5*F5*G5,0)</f>
        <v>8.632701788399047E-3</v>
      </c>
      <c r="I5" s="76" t="str">
        <f t="shared" ref="I5:I8" si="1">K5</f>
        <v>MUNICIPAL</v>
      </c>
      <c r="J5" s="77">
        <f t="shared" ref="J5:J68" si="2">IF(I5="Municipal",IFERROR((D5/(B5*100))*E5*F5*G5,0),0)</f>
        <v>8.632701788399047E-3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160</v>
      </c>
      <c r="B6" s="13">
        <f>VLOOKUP(A6,'ÁREA DOS MUNICÍPIOS '!$A$10:$B$101,2,FALSE)</f>
        <v>303.40443399999998</v>
      </c>
      <c r="C6" s="37" t="s">
        <v>1015</v>
      </c>
      <c r="D6" s="74">
        <f>VLOOKUP($C6,'BASE DIBAPE'!$B$2:$H$800,2,FALSE)</f>
        <v>2208.9899999999998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0.87368136485441084</v>
      </c>
      <c r="I6" s="76" t="str">
        <f t="shared" si="1"/>
        <v>MUNICIPAL</v>
      </c>
      <c r="J6" s="77">
        <f t="shared" si="2"/>
        <v>0.87368136485441084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160</v>
      </c>
      <c r="B7" s="13">
        <f>VLOOKUP(A7,'ÁREA DOS MUNICÍPIOS '!$A$10:$B$101,2,FALSE)</f>
        <v>303.40443399999998</v>
      </c>
      <c r="C7" s="62" t="s">
        <v>1400</v>
      </c>
      <c r="D7" s="74">
        <f>VLOOKUP($C7,'BASE DIBAPE'!$B$2:$H$800,2,FALSE)</f>
        <v>5.64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2.9742478977746252E-3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160</v>
      </c>
      <c r="B8" s="13">
        <f>VLOOKUP(A8,'ÁREA DOS MUNICÍPIOS '!$A$10:$B$101,2,FALSE)</f>
        <v>303.40443399999998</v>
      </c>
      <c r="C8" s="38" t="s">
        <v>1460</v>
      </c>
      <c r="D8" s="74">
        <f>VLOOKUP($C8,'BASE DIBAPE'!$B$2:$H$800,2,FALSE)</f>
        <v>6.46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3.4066740105716453E-3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160</v>
      </c>
      <c r="B9" s="13">
        <f>VLOOKUP(A9,'ÁREA DOS MUNICÍPIOS '!$A$10:$B$101,2,FALSE)</f>
        <v>303.40443399999998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160</v>
      </c>
      <c r="B10" s="13">
        <f>VLOOKUP(A10,'ÁREA DOS MUNICÍPIOS '!$A$10:$B$101,2,FALSE)</f>
        <v>303.40443399999998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160</v>
      </c>
      <c r="B11" s="13">
        <f>VLOOKUP(A11,'ÁREA DOS MUNICÍPIOS '!$A$10:$B$101,2,FALSE)</f>
        <v>303.40443399999998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160</v>
      </c>
      <c r="B12" s="13">
        <f>VLOOKUP(A12,'ÁREA DOS MUNICÍPIOS '!$A$10:$B$101,2,FALSE)</f>
        <v>303.40443399999998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160</v>
      </c>
      <c r="B13" s="13">
        <f>VLOOKUP(A13,'ÁREA DOS MUNICÍPIOS '!$A$10:$B$101,2,FALSE)</f>
        <v>303.40443399999998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160</v>
      </c>
      <c r="B14" s="13">
        <f>VLOOKUP(A14,'ÁREA DOS MUNICÍPIOS '!$A$10:$B$101,2,FALSE)</f>
        <v>303.40443399999998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160</v>
      </c>
      <c r="B15" s="13">
        <f>VLOOKUP(A15,'ÁREA DOS MUNICÍPIOS '!$A$10:$B$101,2,FALSE)</f>
        <v>303.40443399999998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160</v>
      </c>
      <c r="B16" s="13">
        <f>VLOOKUP(A16,'ÁREA DOS MUNICÍPIOS '!$A$10:$B$101,2,FALSE)</f>
        <v>303.40443399999998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160</v>
      </c>
      <c r="B17" s="13">
        <f>VLOOKUP(A17,'ÁREA DOS MUNICÍPIOS '!$A$10:$B$101,2,FALSE)</f>
        <v>303.40443399999998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160</v>
      </c>
      <c r="B18" s="13">
        <f>VLOOKUP(A18,'ÁREA DOS MUNICÍPIOS '!$A$10:$B$101,2,FALSE)</f>
        <v>303.40443399999998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160</v>
      </c>
      <c r="B19" s="13">
        <f>VLOOKUP(A19,'ÁREA DOS MUNICÍPIOS '!$A$10:$B$101,2,FALSE)</f>
        <v>303.40443399999998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160</v>
      </c>
      <c r="B20" s="13">
        <f>VLOOKUP(A20,'ÁREA DOS MUNICÍPIOS '!$A$10:$B$101,2,FALSE)</f>
        <v>303.40443399999998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160</v>
      </c>
      <c r="B21" s="13">
        <f>VLOOKUP(A21,'ÁREA DOS MUNICÍPIOS '!$A$10:$B$101,2,FALSE)</f>
        <v>303.40443399999998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160</v>
      </c>
      <c r="B22" s="13">
        <f>VLOOKUP(A22,'ÁREA DOS MUNICÍPIOS '!$A$10:$B$101,2,FALSE)</f>
        <v>303.40443399999998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160</v>
      </c>
      <c r="B23" s="13">
        <f>VLOOKUP(A23,'ÁREA DOS MUNICÍPIOS '!$A$10:$B$101,2,FALSE)</f>
        <v>303.40443399999998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160</v>
      </c>
      <c r="B24" s="13">
        <f>VLOOKUP(A24,'ÁREA DOS MUNICÍPIOS '!$A$10:$B$101,2,FALSE)</f>
        <v>303.40443399999998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160</v>
      </c>
      <c r="B25" s="13">
        <f>VLOOKUP(A25,'ÁREA DOS MUNICÍPIOS '!$A$10:$B$101,2,FALSE)</f>
        <v>303.40443399999998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160</v>
      </c>
      <c r="B26" s="13">
        <f>VLOOKUP(A26,'ÁREA DOS MUNICÍPIOS '!$A$10:$B$101,2,FALSE)</f>
        <v>303.40443399999998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160</v>
      </c>
      <c r="B27" s="13">
        <f>VLOOKUP(A27,'ÁREA DOS MUNICÍPIOS '!$A$10:$B$101,2,FALSE)</f>
        <v>303.40443399999998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160</v>
      </c>
      <c r="B28" s="13">
        <f>VLOOKUP(A28,'ÁREA DOS MUNICÍPIOS '!$A$10:$B$101,2,FALSE)</f>
        <v>303.40443399999998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160</v>
      </c>
      <c r="B29" s="13">
        <f>VLOOKUP(A29,'ÁREA DOS MUNICÍPIOS '!$A$10:$B$101,2,FALSE)</f>
        <v>303.40443399999998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160</v>
      </c>
      <c r="B30" s="13">
        <f>VLOOKUP(A30,'ÁREA DOS MUNICÍPIOS '!$A$10:$B$101,2,FALSE)</f>
        <v>303.40443399999998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160</v>
      </c>
      <c r="B31" s="13">
        <f>VLOOKUP(A31,'ÁREA DOS MUNICÍPIOS '!$A$10:$B$101,2,FALSE)</f>
        <v>303.40443399999998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160</v>
      </c>
      <c r="B32" s="13">
        <f>VLOOKUP(A32,'ÁREA DOS MUNICÍPIOS '!$A$10:$B$101,2,FALSE)</f>
        <v>303.40443399999998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160</v>
      </c>
      <c r="B33" s="13">
        <f>VLOOKUP(A33,'ÁREA DOS MUNICÍPIOS '!$A$10:$B$101,2,FALSE)</f>
        <v>303.40443399999998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160</v>
      </c>
      <c r="B34" s="13">
        <f>VLOOKUP(A34,'ÁREA DOS MUNICÍPIOS '!$A$10:$B$101,2,FALSE)</f>
        <v>303.40443399999998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160</v>
      </c>
      <c r="B35" s="13">
        <f>VLOOKUP(A35,'ÁREA DOS MUNICÍPIOS '!$A$10:$B$101,2,FALSE)</f>
        <v>303.40443399999998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160</v>
      </c>
      <c r="B36" s="13">
        <f>VLOOKUP(A36,'ÁREA DOS MUNICÍPIOS '!$A$10:$B$101,2,FALSE)</f>
        <v>303.40443399999998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160</v>
      </c>
      <c r="B37" s="13">
        <f>VLOOKUP(A37,'ÁREA DOS MUNICÍPIOS '!$A$10:$B$101,2,FALSE)</f>
        <v>303.40443399999998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160</v>
      </c>
      <c r="B38" s="13">
        <f>VLOOKUP(A38,'ÁREA DOS MUNICÍPIOS '!$A$10:$B$101,2,FALSE)</f>
        <v>303.40443399999998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160</v>
      </c>
      <c r="B39" s="13">
        <f>VLOOKUP(A39,'ÁREA DOS MUNICÍPIOS '!$A$10:$B$101,2,FALSE)</f>
        <v>303.40443399999998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160</v>
      </c>
      <c r="B40" s="13">
        <f>VLOOKUP(A40,'ÁREA DOS MUNICÍPIOS '!$A$10:$B$101,2,FALSE)</f>
        <v>303.40443399999998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160</v>
      </c>
      <c r="B41" s="13">
        <f>VLOOKUP(A41,'ÁREA DOS MUNICÍPIOS '!$A$10:$B$101,2,FALSE)</f>
        <v>303.40443399999998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160</v>
      </c>
      <c r="B42" s="13">
        <f>VLOOKUP(A42,'ÁREA DOS MUNICÍPIOS '!$A$10:$B$101,2,FALSE)</f>
        <v>303.40443399999998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160</v>
      </c>
      <c r="B43" s="13">
        <f>VLOOKUP(A43,'ÁREA DOS MUNICÍPIOS '!$A$10:$B$101,2,FALSE)</f>
        <v>303.40443399999998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160</v>
      </c>
      <c r="B44" s="13">
        <f>VLOOKUP(A44,'ÁREA DOS MUNICÍPIOS '!$A$10:$B$101,2,FALSE)</f>
        <v>303.40443399999998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160</v>
      </c>
      <c r="B45" s="13">
        <f>VLOOKUP(A45,'ÁREA DOS MUNICÍPIOS '!$A$10:$B$101,2,FALSE)</f>
        <v>303.40443399999998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160</v>
      </c>
      <c r="B46" s="13">
        <f>VLOOKUP(A46,'ÁREA DOS MUNICÍPIOS '!$A$10:$B$101,2,FALSE)</f>
        <v>303.40443399999998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160</v>
      </c>
      <c r="B47" s="13">
        <f>VLOOKUP(A47,'ÁREA DOS MUNICÍPIOS '!$A$10:$B$101,2,FALSE)</f>
        <v>303.40443399999998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160</v>
      </c>
      <c r="B48" s="13">
        <f>VLOOKUP(A48,'ÁREA DOS MUNICÍPIOS '!$A$10:$B$101,2,FALSE)</f>
        <v>303.40443399999998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160</v>
      </c>
      <c r="B49" s="13">
        <f>VLOOKUP(A49,'ÁREA DOS MUNICÍPIOS '!$A$10:$B$101,2,FALSE)</f>
        <v>303.40443399999998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160</v>
      </c>
      <c r="B50" s="13">
        <f>VLOOKUP(A50,'ÁREA DOS MUNICÍPIOS '!$A$10:$B$101,2,FALSE)</f>
        <v>303.40443399999998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160</v>
      </c>
      <c r="B51" s="13">
        <f>VLOOKUP(A51,'ÁREA DOS MUNICÍPIOS '!$A$10:$B$101,2,FALSE)</f>
        <v>303.40443399999998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160</v>
      </c>
      <c r="B52" s="13">
        <f>VLOOKUP(A52,'ÁREA DOS MUNICÍPIOS '!$A$10:$B$101,2,FALSE)</f>
        <v>303.40443399999998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160</v>
      </c>
      <c r="B53" s="13">
        <f>VLOOKUP(A53,'ÁREA DOS MUNICÍPIOS '!$A$10:$B$101,2,FALSE)</f>
        <v>303.40443399999998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160</v>
      </c>
      <c r="B54" s="13">
        <f>VLOOKUP(A54,'ÁREA DOS MUNICÍPIOS '!$A$10:$B$101,2,FALSE)</f>
        <v>303.40443399999998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160</v>
      </c>
      <c r="B55" s="13">
        <f>VLOOKUP(A55,'ÁREA DOS MUNICÍPIOS '!$A$10:$B$101,2,FALSE)</f>
        <v>303.40443399999998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160</v>
      </c>
      <c r="B56" s="13">
        <f>VLOOKUP(A56,'ÁREA DOS MUNICÍPIOS '!$A$10:$B$101,2,FALSE)</f>
        <v>303.40443399999998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160</v>
      </c>
      <c r="B57" s="13">
        <f>VLOOKUP(A57,'ÁREA DOS MUNICÍPIOS '!$A$10:$B$101,2,FALSE)</f>
        <v>303.40443399999998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160</v>
      </c>
      <c r="B58" s="13">
        <f>VLOOKUP(A58,'ÁREA DOS MUNICÍPIOS '!$A$10:$B$101,2,FALSE)</f>
        <v>303.40443399999998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160</v>
      </c>
      <c r="B59" s="13">
        <f>VLOOKUP(A59,'ÁREA DOS MUNICÍPIOS '!$A$10:$B$101,2,FALSE)</f>
        <v>303.40443399999998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160</v>
      </c>
      <c r="B60" s="13">
        <f>VLOOKUP(A60,'ÁREA DOS MUNICÍPIOS '!$A$10:$B$101,2,FALSE)</f>
        <v>303.40443399999998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160</v>
      </c>
      <c r="B61" s="13">
        <f>VLOOKUP(A61,'ÁREA DOS MUNICÍPIOS '!$A$10:$B$101,2,FALSE)</f>
        <v>303.40443399999998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160</v>
      </c>
      <c r="B62" s="13">
        <f>VLOOKUP(A62,'ÁREA DOS MUNICÍPIOS '!$A$10:$B$101,2,FALSE)</f>
        <v>303.40443399999998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160</v>
      </c>
      <c r="B63" s="13">
        <f>VLOOKUP(A63,'ÁREA DOS MUNICÍPIOS '!$A$10:$B$101,2,FALSE)</f>
        <v>303.40443399999998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160</v>
      </c>
      <c r="B64" s="13">
        <f>VLOOKUP(A64,'ÁREA DOS MUNICÍPIOS '!$A$10:$B$101,2,FALSE)</f>
        <v>303.40443399999998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160</v>
      </c>
      <c r="B65" s="13">
        <f>VLOOKUP(A65,'ÁREA DOS MUNICÍPIOS '!$A$10:$B$101,2,FALSE)</f>
        <v>303.40443399999998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160</v>
      </c>
      <c r="B66" s="13">
        <f>VLOOKUP(A66,'ÁREA DOS MUNICÍPIOS '!$A$10:$B$101,2,FALSE)</f>
        <v>303.40443399999998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160</v>
      </c>
      <c r="B67" s="13">
        <f>VLOOKUP(A67,'ÁREA DOS MUNICÍPIOS '!$A$10:$B$101,2,FALSE)</f>
        <v>303.40443399999998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160</v>
      </c>
      <c r="B68" s="13">
        <f>VLOOKUP(A68,'ÁREA DOS MUNICÍPIOS '!$A$10:$B$101,2,FALSE)</f>
        <v>303.40443399999998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160</v>
      </c>
      <c r="B69" s="13">
        <f>VLOOKUP(A69,'ÁREA DOS MUNICÍPIOS '!$A$10:$B$101,2,FALSE)</f>
        <v>303.40443399999998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160</v>
      </c>
      <c r="B70" s="13">
        <f>VLOOKUP(A70,'ÁREA DOS MUNICÍPIOS '!$A$10:$B$101,2,FALSE)</f>
        <v>303.40443399999998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160</v>
      </c>
      <c r="B71" s="13">
        <f>VLOOKUP(A71,'ÁREA DOS MUNICÍPIOS '!$A$10:$B$101,2,FALSE)</f>
        <v>303.40443399999998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160</v>
      </c>
      <c r="B72" s="13">
        <f>VLOOKUP(A72,'ÁREA DOS MUNICÍPIOS '!$A$10:$B$101,2,FALSE)</f>
        <v>303.40443399999998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160</v>
      </c>
      <c r="B73" s="13">
        <f>VLOOKUP(A73,'ÁREA DOS MUNICÍPIOS '!$A$10:$B$101,2,FALSE)</f>
        <v>303.40443399999998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160</v>
      </c>
      <c r="B74" s="13">
        <f>VLOOKUP(A74,'ÁREA DOS MUNICÍPIOS '!$A$10:$B$101,2,FALSE)</f>
        <v>303.40443399999998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160</v>
      </c>
      <c r="B75" s="13">
        <f>VLOOKUP(A75,'ÁREA DOS MUNICÍPIOS '!$A$10:$B$101,2,FALSE)</f>
        <v>303.40443399999998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160</v>
      </c>
      <c r="B76" s="13">
        <f>VLOOKUP(A76,'ÁREA DOS MUNICÍPIOS '!$A$10:$B$101,2,FALSE)</f>
        <v>303.40443399999998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160</v>
      </c>
      <c r="B77" s="13">
        <f>VLOOKUP(A77,'ÁREA DOS MUNICÍPIOS '!$A$10:$B$101,2,FALSE)</f>
        <v>303.40443399999998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160</v>
      </c>
      <c r="B78" s="13">
        <f>VLOOKUP(A78,'ÁREA DOS MUNICÍPIOS '!$A$10:$B$101,2,FALSE)</f>
        <v>303.40443399999998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160</v>
      </c>
      <c r="B79" s="13">
        <f>VLOOKUP(A79,'ÁREA DOS MUNICÍPIOS '!$A$10:$B$101,2,FALSE)</f>
        <v>303.40443399999998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160</v>
      </c>
      <c r="B80" s="13">
        <f>VLOOKUP(A80,'ÁREA DOS MUNICÍPIOS '!$A$10:$B$101,2,FALSE)</f>
        <v>303.40443399999998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160</v>
      </c>
      <c r="B81" s="13">
        <f>VLOOKUP(A81,'ÁREA DOS MUNICÍPIOS '!$A$10:$B$101,2,FALSE)</f>
        <v>303.40443399999998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160</v>
      </c>
      <c r="B82" s="13">
        <f>VLOOKUP(A82,'ÁREA DOS MUNICÍPIOS '!$A$10:$B$101,2,FALSE)</f>
        <v>303.40443399999998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160</v>
      </c>
      <c r="B83" s="13">
        <f>VLOOKUP(A83,'ÁREA DOS MUNICÍPIOS '!$A$10:$B$101,2,FALSE)</f>
        <v>303.40443399999998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160</v>
      </c>
      <c r="B84" s="13">
        <f>VLOOKUP(A84,'ÁREA DOS MUNICÍPIOS '!$A$10:$B$101,2,FALSE)</f>
        <v>303.40443399999998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160</v>
      </c>
      <c r="B85" s="13">
        <f>VLOOKUP(A85,'ÁREA DOS MUNICÍPIOS '!$A$10:$B$101,2,FALSE)</f>
        <v>303.40443399999998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160</v>
      </c>
      <c r="B86" s="13">
        <f>VLOOKUP(A86,'ÁREA DOS MUNICÍPIOS '!$A$10:$B$101,2,FALSE)</f>
        <v>303.40443399999998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160</v>
      </c>
      <c r="B87" s="13">
        <f>VLOOKUP(A87,'ÁREA DOS MUNICÍPIOS '!$A$10:$B$101,2,FALSE)</f>
        <v>303.40443399999998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160</v>
      </c>
      <c r="B88" s="13">
        <f>VLOOKUP(A88,'ÁREA DOS MUNICÍPIOS '!$A$10:$B$101,2,FALSE)</f>
        <v>303.40443399999998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160</v>
      </c>
      <c r="B89" s="13">
        <f>VLOOKUP(A89,'ÁREA DOS MUNICÍPIOS '!$A$10:$B$101,2,FALSE)</f>
        <v>303.40443399999998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160</v>
      </c>
      <c r="B90" s="13">
        <f>VLOOKUP(A90,'ÁREA DOS MUNICÍPIOS '!$A$10:$B$101,2,FALSE)</f>
        <v>303.40443399999998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160</v>
      </c>
      <c r="B91" s="13">
        <f>VLOOKUP(A91,'ÁREA DOS MUNICÍPIOS '!$A$10:$B$101,2,FALSE)</f>
        <v>303.40443399999998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160</v>
      </c>
      <c r="B92" s="13">
        <f>VLOOKUP(A92,'ÁREA DOS MUNICÍPIOS '!$A$10:$B$101,2,FALSE)</f>
        <v>303.40443399999998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160</v>
      </c>
      <c r="B93" s="13">
        <f>VLOOKUP(A93,'ÁREA DOS MUNICÍPIOS '!$A$10:$B$101,2,FALSE)</f>
        <v>303.40443399999998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160</v>
      </c>
      <c r="B94" s="13">
        <f>VLOOKUP(A94,'ÁREA DOS MUNICÍPIOS '!$A$10:$B$101,2,FALSE)</f>
        <v>303.40443399999998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160</v>
      </c>
      <c r="B95" s="13">
        <f>VLOOKUP(A95,'ÁREA DOS MUNICÍPIOS '!$A$10:$B$101,2,FALSE)</f>
        <v>303.40443399999998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160</v>
      </c>
      <c r="B96" s="13">
        <f>VLOOKUP(A96,'ÁREA DOS MUNICÍPIOS '!$A$10:$B$101,2,FALSE)</f>
        <v>303.40443399999998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160</v>
      </c>
      <c r="B97" s="13">
        <f>VLOOKUP(A97,'ÁREA DOS MUNICÍPIOS '!$A$10:$B$101,2,FALSE)</f>
        <v>303.40443399999998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160</v>
      </c>
      <c r="B98" s="13">
        <f>VLOOKUP(A98,'ÁREA DOS MUNICÍPIOS '!$A$10:$B$101,2,FALSE)</f>
        <v>303.40443399999998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160</v>
      </c>
      <c r="B99" s="13">
        <f>VLOOKUP(A99,'ÁREA DOS MUNICÍPIOS '!$A$10:$B$101,2,FALSE)</f>
        <v>303.40443399999998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160</v>
      </c>
      <c r="B100" s="13">
        <f>VLOOKUP(A100,'ÁREA DOS MUNICÍPIOS '!$A$10:$B$101,2,FALSE)</f>
        <v>303.40443399999998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0.6606321303766185</v>
      </c>
      <c r="I1" s="18" t="s">
        <v>3</v>
      </c>
      <c r="J1" s="17">
        <f>SUM(J4:J9090)</f>
        <v>0.6606321303766185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161</v>
      </c>
      <c r="B4" s="13">
        <f>VLOOKUP(A4,'ÁREA DOS MUNICÍPIOS '!$A$10:$B$101,2,FALSE)</f>
        <v>386.90882299999998</v>
      </c>
      <c r="C4" s="38" t="s">
        <v>412</v>
      </c>
      <c r="D4" s="74">
        <f>VLOOKUP($C4,'BASE DIBAPE'!$B$2:$H$800,2,FALSE)</f>
        <v>2709.14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1</v>
      </c>
      <c r="H4" s="75">
        <f>IFERROR((D4/(B4*100))*E4*F4*G4,0)</f>
        <v>7.002011427379623E-2</v>
      </c>
      <c r="I4" s="76" t="str">
        <f>K4</f>
        <v>MUNICIPAL</v>
      </c>
      <c r="J4" s="77">
        <f>IF(I4="Municipal",IFERROR((D4/(B4*100))*E4*F4*G4,0),0)</f>
        <v>7.002011427379623E-2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161</v>
      </c>
      <c r="B5" s="13">
        <f>VLOOKUP(A5,'ÁREA DOS MUNICÍPIOS '!$A$10:$B$101,2,FALSE)</f>
        <v>386.90882299999998</v>
      </c>
      <c r="C5" s="38" t="s">
        <v>534</v>
      </c>
      <c r="D5" s="74">
        <f>VLOOKUP($C5,'BASE DIBAPE'!$B$2:$H$800,2,FALSE)</f>
        <v>4249.22</v>
      </c>
      <c r="E5" s="74">
        <f>VLOOKUP($C5,'BASE DIBAPE'!$B$2:$H$800,3,FALSE)</f>
        <v>1</v>
      </c>
      <c r="F5" s="74">
        <f>VLOOKUP($C5,'BASE DIBAPE'!$B$2:$H$800,4,FALSE)</f>
        <v>0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76" t="str">
        <f t="shared" ref="I5:I10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161</v>
      </c>
      <c r="B6" s="13">
        <f>VLOOKUP(A6,'ÁREA DOS MUNICÍPIOS '!$A$10:$B$101,2,FALSE)</f>
        <v>386.90882299999998</v>
      </c>
      <c r="C6" s="38" t="s">
        <v>646</v>
      </c>
      <c r="D6" s="74">
        <f>VLOOKUP($C6,'BASE DIBAPE'!$B$2:$H$800,2,FALSE)</f>
        <v>1170.75</v>
      </c>
      <c r="E6" s="74">
        <f>VLOOKUP($C6,'BASE DIBAPE'!$B$2:$H$800,3,FALSE)</f>
        <v>3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0.18155440203026851</v>
      </c>
      <c r="I6" s="76" t="str">
        <f t="shared" si="1"/>
        <v>MUNICIPAL</v>
      </c>
      <c r="J6" s="77">
        <f t="shared" si="2"/>
        <v>0.18155440203026851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161</v>
      </c>
      <c r="B7" s="13">
        <f>VLOOKUP(A7,'ÁREA DOS MUNICÍPIOS '!$A$10:$B$101,2,FALSE)</f>
        <v>386.90882299999998</v>
      </c>
      <c r="C7" s="38" t="s">
        <v>661</v>
      </c>
      <c r="D7" s="74">
        <f>VLOOKUP($C7,'BASE DIBAPE'!$B$2:$H$800,2,FALSE)</f>
        <v>1093</v>
      </c>
      <c r="E7" s="74">
        <f>VLOOKUP($C7,'BASE DIBAPE'!$B$2:$H$800,3,FALSE)</f>
        <v>3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0.16949729781685544</v>
      </c>
      <c r="I7" s="76" t="str">
        <f t="shared" si="1"/>
        <v>MUNICIPAL</v>
      </c>
      <c r="J7" s="77">
        <f t="shared" si="2"/>
        <v>0.16949729781685544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161</v>
      </c>
      <c r="B8" s="13">
        <f>VLOOKUP(A8,'ÁREA DOS MUNICÍPIOS '!$A$10:$B$101,2,FALSE)</f>
        <v>386.90882299999998</v>
      </c>
      <c r="C8" s="38" t="s">
        <v>1461</v>
      </c>
      <c r="D8" s="74">
        <f>VLOOKUP($C8,'BASE DIBAPE'!$B$2:$H$800,2,FALSE)</f>
        <v>13.78</v>
      </c>
      <c r="E8" s="74">
        <f>VLOOKUP($C8,'BASE DIBAPE'!$B$2:$H$800,3,FALSE)</f>
        <v>4</v>
      </c>
      <c r="F8" s="74">
        <f>VLOOKUP($C8,'BASE DIBAPE'!$B$2:$H$800,4,FALSE)</f>
        <v>0</v>
      </c>
      <c r="G8" s="74">
        <f>VLOOKUP($C8,'BASE DIBAPE'!$B$2:$H$800,5,FALSE)</f>
        <v>1</v>
      </c>
      <c r="H8" s="75">
        <f t="shared" si="0"/>
        <v>0</v>
      </c>
      <c r="I8" s="76" t="str">
        <f t="shared" si="1"/>
        <v>MUNICIPAL</v>
      </c>
      <c r="J8" s="77">
        <f t="shared" si="2"/>
        <v>0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161</v>
      </c>
      <c r="B9" s="13">
        <f>VLOOKUP(A9,'ÁREA DOS MUNICÍPIOS '!$A$10:$B$101,2,FALSE)</f>
        <v>386.90882299999998</v>
      </c>
      <c r="C9" s="38" t="s">
        <v>1006</v>
      </c>
      <c r="D9" s="74">
        <f>VLOOKUP($C9,'BASE DIBAPE'!$B$2:$H$800,2,FALSE)</f>
        <v>772.4</v>
      </c>
      <c r="E9" s="74">
        <f>VLOOKUP($C9,'BASE DIBAPE'!$B$2:$H$800,3,FALSE)</f>
        <v>3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0.23956031625569835</v>
      </c>
      <c r="I9" s="76" t="str">
        <f t="shared" si="1"/>
        <v>MUNICIPAL</v>
      </c>
      <c r="J9" s="77">
        <f t="shared" si="2"/>
        <v>0.23956031625569835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161</v>
      </c>
      <c r="B10" s="13">
        <f>VLOOKUP(A10,'ÁREA DOS MUNICÍPIOS '!$A$10:$B$101,2,FALSE)</f>
        <v>386.90882299999998</v>
      </c>
      <c r="C10" s="38" t="s">
        <v>1142</v>
      </c>
      <c r="D10" s="74">
        <f>VLOOKUP($C10,'BASE DIBAPE'!$B$2:$H$800,2,FALSE)</f>
        <v>0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0</v>
      </c>
      <c r="H10" s="75">
        <f t="shared" si="0"/>
        <v>0</v>
      </c>
      <c r="I10" s="76" t="str">
        <f t="shared" si="1"/>
        <v>FEDERAL</v>
      </c>
      <c r="J10" s="77">
        <f t="shared" si="2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161</v>
      </c>
      <c r="B11" s="13">
        <f>VLOOKUP(A11,'ÁREA DOS MUNICÍPIOS '!$A$10:$B$101,2,FALSE)</f>
        <v>386.90882299999998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161</v>
      </c>
      <c r="B12" s="13">
        <f>VLOOKUP(A12,'ÁREA DOS MUNICÍPIOS '!$A$10:$B$101,2,FALSE)</f>
        <v>386.90882299999998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161</v>
      </c>
      <c r="B13" s="13">
        <f>VLOOKUP(A13,'ÁREA DOS MUNICÍPIOS '!$A$10:$B$101,2,FALSE)</f>
        <v>386.90882299999998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161</v>
      </c>
      <c r="B14" s="13">
        <f>VLOOKUP(A14,'ÁREA DOS MUNICÍPIOS '!$A$10:$B$101,2,FALSE)</f>
        <v>386.90882299999998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161</v>
      </c>
      <c r="B15" s="13">
        <f>VLOOKUP(A15,'ÁREA DOS MUNICÍPIOS '!$A$10:$B$101,2,FALSE)</f>
        <v>386.90882299999998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161</v>
      </c>
      <c r="B16" s="13">
        <f>VLOOKUP(A16,'ÁREA DOS MUNICÍPIOS '!$A$10:$B$101,2,FALSE)</f>
        <v>386.90882299999998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161</v>
      </c>
      <c r="B17" s="13">
        <f>VLOOKUP(A17,'ÁREA DOS MUNICÍPIOS '!$A$10:$B$101,2,FALSE)</f>
        <v>386.90882299999998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161</v>
      </c>
      <c r="B18" s="13">
        <f>VLOOKUP(A18,'ÁREA DOS MUNICÍPIOS '!$A$10:$B$101,2,FALSE)</f>
        <v>386.90882299999998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161</v>
      </c>
      <c r="B19" s="13">
        <f>VLOOKUP(A19,'ÁREA DOS MUNICÍPIOS '!$A$10:$B$101,2,FALSE)</f>
        <v>386.90882299999998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161</v>
      </c>
      <c r="B20" s="13">
        <f>VLOOKUP(A20,'ÁREA DOS MUNICÍPIOS '!$A$10:$B$101,2,FALSE)</f>
        <v>386.90882299999998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161</v>
      </c>
      <c r="B21" s="13">
        <f>VLOOKUP(A21,'ÁREA DOS MUNICÍPIOS '!$A$10:$B$101,2,FALSE)</f>
        <v>386.90882299999998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161</v>
      </c>
      <c r="B22" s="13">
        <f>VLOOKUP(A22,'ÁREA DOS MUNICÍPIOS '!$A$10:$B$101,2,FALSE)</f>
        <v>386.90882299999998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161</v>
      </c>
      <c r="B23" s="13">
        <f>VLOOKUP(A23,'ÁREA DOS MUNICÍPIOS '!$A$10:$B$101,2,FALSE)</f>
        <v>386.90882299999998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161</v>
      </c>
      <c r="B24" s="13">
        <f>VLOOKUP(A24,'ÁREA DOS MUNICÍPIOS '!$A$10:$B$101,2,FALSE)</f>
        <v>386.90882299999998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161</v>
      </c>
      <c r="B25" s="13">
        <f>VLOOKUP(A25,'ÁREA DOS MUNICÍPIOS '!$A$10:$B$101,2,FALSE)</f>
        <v>386.90882299999998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161</v>
      </c>
      <c r="B26" s="13">
        <f>VLOOKUP(A26,'ÁREA DOS MUNICÍPIOS '!$A$10:$B$101,2,FALSE)</f>
        <v>386.90882299999998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161</v>
      </c>
      <c r="B27" s="13">
        <f>VLOOKUP(A27,'ÁREA DOS MUNICÍPIOS '!$A$10:$B$101,2,FALSE)</f>
        <v>386.90882299999998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161</v>
      </c>
      <c r="B28" s="13">
        <f>VLOOKUP(A28,'ÁREA DOS MUNICÍPIOS '!$A$10:$B$101,2,FALSE)</f>
        <v>386.90882299999998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161</v>
      </c>
      <c r="B29" s="13">
        <f>VLOOKUP(A29,'ÁREA DOS MUNICÍPIOS '!$A$10:$B$101,2,FALSE)</f>
        <v>386.90882299999998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161</v>
      </c>
      <c r="B30" s="13">
        <f>VLOOKUP(A30,'ÁREA DOS MUNICÍPIOS '!$A$10:$B$101,2,FALSE)</f>
        <v>386.90882299999998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161</v>
      </c>
      <c r="B31" s="13">
        <f>VLOOKUP(A31,'ÁREA DOS MUNICÍPIOS '!$A$10:$B$101,2,FALSE)</f>
        <v>386.90882299999998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161</v>
      </c>
      <c r="B32" s="13">
        <f>VLOOKUP(A32,'ÁREA DOS MUNICÍPIOS '!$A$10:$B$101,2,FALSE)</f>
        <v>386.90882299999998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161</v>
      </c>
      <c r="B33" s="13">
        <f>VLOOKUP(A33,'ÁREA DOS MUNICÍPIOS '!$A$10:$B$101,2,FALSE)</f>
        <v>386.90882299999998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161</v>
      </c>
      <c r="B34" s="13">
        <f>VLOOKUP(A34,'ÁREA DOS MUNICÍPIOS '!$A$10:$B$101,2,FALSE)</f>
        <v>386.90882299999998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161</v>
      </c>
      <c r="B35" s="13">
        <f>VLOOKUP(A35,'ÁREA DOS MUNICÍPIOS '!$A$10:$B$101,2,FALSE)</f>
        <v>386.90882299999998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161</v>
      </c>
      <c r="B36" s="13">
        <f>VLOOKUP(A36,'ÁREA DOS MUNICÍPIOS '!$A$10:$B$101,2,FALSE)</f>
        <v>386.90882299999998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161</v>
      </c>
      <c r="B37" s="13">
        <f>VLOOKUP(A37,'ÁREA DOS MUNICÍPIOS '!$A$10:$B$101,2,FALSE)</f>
        <v>386.90882299999998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161</v>
      </c>
      <c r="B38" s="13">
        <f>VLOOKUP(A38,'ÁREA DOS MUNICÍPIOS '!$A$10:$B$101,2,FALSE)</f>
        <v>386.90882299999998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161</v>
      </c>
      <c r="B39" s="13">
        <f>VLOOKUP(A39,'ÁREA DOS MUNICÍPIOS '!$A$10:$B$101,2,FALSE)</f>
        <v>386.90882299999998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161</v>
      </c>
      <c r="B40" s="13">
        <f>VLOOKUP(A40,'ÁREA DOS MUNICÍPIOS '!$A$10:$B$101,2,FALSE)</f>
        <v>386.90882299999998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161</v>
      </c>
      <c r="B41" s="13">
        <f>VLOOKUP(A41,'ÁREA DOS MUNICÍPIOS '!$A$10:$B$101,2,FALSE)</f>
        <v>386.90882299999998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161</v>
      </c>
      <c r="B42" s="13">
        <f>VLOOKUP(A42,'ÁREA DOS MUNICÍPIOS '!$A$10:$B$101,2,FALSE)</f>
        <v>386.90882299999998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161</v>
      </c>
      <c r="B43" s="13">
        <f>VLOOKUP(A43,'ÁREA DOS MUNICÍPIOS '!$A$10:$B$101,2,FALSE)</f>
        <v>386.90882299999998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161</v>
      </c>
      <c r="B44" s="13">
        <f>VLOOKUP(A44,'ÁREA DOS MUNICÍPIOS '!$A$10:$B$101,2,FALSE)</f>
        <v>386.90882299999998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161</v>
      </c>
      <c r="B45" s="13">
        <f>VLOOKUP(A45,'ÁREA DOS MUNICÍPIOS '!$A$10:$B$101,2,FALSE)</f>
        <v>386.90882299999998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161</v>
      </c>
      <c r="B46" s="13">
        <f>VLOOKUP(A46,'ÁREA DOS MUNICÍPIOS '!$A$10:$B$101,2,FALSE)</f>
        <v>386.90882299999998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161</v>
      </c>
      <c r="B47" s="13">
        <f>VLOOKUP(A47,'ÁREA DOS MUNICÍPIOS '!$A$10:$B$101,2,FALSE)</f>
        <v>386.90882299999998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161</v>
      </c>
      <c r="B48" s="13">
        <f>VLOOKUP(A48,'ÁREA DOS MUNICÍPIOS '!$A$10:$B$101,2,FALSE)</f>
        <v>386.90882299999998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161</v>
      </c>
      <c r="B49" s="13">
        <f>VLOOKUP(A49,'ÁREA DOS MUNICÍPIOS '!$A$10:$B$101,2,FALSE)</f>
        <v>386.90882299999998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161</v>
      </c>
      <c r="B50" s="13">
        <f>VLOOKUP(A50,'ÁREA DOS MUNICÍPIOS '!$A$10:$B$101,2,FALSE)</f>
        <v>386.90882299999998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161</v>
      </c>
      <c r="B51" s="13">
        <f>VLOOKUP(A51,'ÁREA DOS MUNICÍPIOS '!$A$10:$B$101,2,FALSE)</f>
        <v>386.90882299999998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161</v>
      </c>
      <c r="B52" s="13">
        <f>VLOOKUP(A52,'ÁREA DOS MUNICÍPIOS '!$A$10:$B$101,2,FALSE)</f>
        <v>386.90882299999998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161</v>
      </c>
      <c r="B53" s="13">
        <f>VLOOKUP(A53,'ÁREA DOS MUNICÍPIOS '!$A$10:$B$101,2,FALSE)</f>
        <v>386.90882299999998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161</v>
      </c>
      <c r="B54" s="13">
        <f>VLOOKUP(A54,'ÁREA DOS MUNICÍPIOS '!$A$10:$B$101,2,FALSE)</f>
        <v>386.90882299999998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161</v>
      </c>
      <c r="B55" s="13">
        <f>VLOOKUP(A55,'ÁREA DOS MUNICÍPIOS '!$A$10:$B$101,2,FALSE)</f>
        <v>386.90882299999998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161</v>
      </c>
      <c r="B56" s="13">
        <f>VLOOKUP(A56,'ÁREA DOS MUNICÍPIOS '!$A$10:$B$101,2,FALSE)</f>
        <v>386.90882299999998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161</v>
      </c>
      <c r="B57" s="13">
        <f>VLOOKUP(A57,'ÁREA DOS MUNICÍPIOS '!$A$10:$B$101,2,FALSE)</f>
        <v>386.90882299999998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161</v>
      </c>
      <c r="B58" s="13">
        <f>VLOOKUP(A58,'ÁREA DOS MUNICÍPIOS '!$A$10:$B$101,2,FALSE)</f>
        <v>386.90882299999998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161</v>
      </c>
      <c r="B59" s="13">
        <f>VLOOKUP(A59,'ÁREA DOS MUNICÍPIOS '!$A$10:$B$101,2,FALSE)</f>
        <v>386.90882299999998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161</v>
      </c>
      <c r="B60" s="13">
        <f>VLOOKUP(A60,'ÁREA DOS MUNICÍPIOS '!$A$10:$B$101,2,FALSE)</f>
        <v>386.90882299999998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161</v>
      </c>
      <c r="B61" s="13">
        <f>VLOOKUP(A61,'ÁREA DOS MUNICÍPIOS '!$A$10:$B$101,2,FALSE)</f>
        <v>386.90882299999998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161</v>
      </c>
      <c r="B62" s="13">
        <f>VLOOKUP(A62,'ÁREA DOS MUNICÍPIOS '!$A$10:$B$101,2,FALSE)</f>
        <v>386.90882299999998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161</v>
      </c>
      <c r="B63" s="13">
        <f>VLOOKUP(A63,'ÁREA DOS MUNICÍPIOS '!$A$10:$B$101,2,FALSE)</f>
        <v>386.90882299999998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161</v>
      </c>
      <c r="B64" s="13">
        <f>VLOOKUP(A64,'ÁREA DOS MUNICÍPIOS '!$A$10:$B$101,2,FALSE)</f>
        <v>386.90882299999998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161</v>
      </c>
      <c r="B65" s="13">
        <f>VLOOKUP(A65,'ÁREA DOS MUNICÍPIOS '!$A$10:$B$101,2,FALSE)</f>
        <v>386.90882299999998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161</v>
      </c>
      <c r="B66" s="13">
        <f>VLOOKUP(A66,'ÁREA DOS MUNICÍPIOS '!$A$10:$B$101,2,FALSE)</f>
        <v>386.90882299999998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161</v>
      </c>
      <c r="B67" s="13">
        <f>VLOOKUP(A67,'ÁREA DOS MUNICÍPIOS '!$A$10:$B$101,2,FALSE)</f>
        <v>386.90882299999998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161</v>
      </c>
      <c r="B68" s="13">
        <f>VLOOKUP(A68,'ÁREA DOS MUNICÍPIOS '!$A$10:$B$101,2,FALSE)</f>
        <v>386.90882299999998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161</v>
      </c>
      <c r="B69" s="13">
        <f>VLOOKUP(A69,'ÁREA DOS MUNICÍPIOS '!$A$10:$B$101,2,FALSE)</f>
        <v>386.90882299999998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161</v>
      </c>
      <c r="B70" s="13">
        <f>VLOOKUP(A70,'ÁREA DOS MUNICÍPIOS '!$A$10:$B$101,2,FALSE)</f>
        <v>386.90882299999998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161</v>
      </c>
      <c r="B71" s="13">
        <f>VLOOKUP(A71,'ÁREA DOS MUNICÍPIOS '!$A$10:$B$101,2,FALSE)</f>
        <v>386.90882299999998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161</v>
      </c>
      <c r="B72" s="13">
        <f>VLOOKUP(A72,'ÁREA DOS MUNICÍPIOS '!$A$10:$B$101,2,FALSE)</f>
        <v>386.90882299999998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161</v>
      </c>
      <c r="B73" s="13">
        <f>VLOOKUP(A73,'ÁREA DOS MUNICÍPIOS '!$A$10:$B$101,2,FALSE)</f>
        <v>386.90882299999998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161</v>
      </c>
      <c r="B74" s="13">
        <f>VLOOKUP(A74,'ÁREA DOS MUNICÍPIOS '!$A$10:$B$101,2,FALSE)</f>
        <v>386.90882299999998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161</v>
      </c>
      <c r="B75" s="13">
        <f>VLOOKUP(A75,'ÁREA DOS MUNICÍPIOS '!$A$10:$B$101,2,FALSE)</f>
        <v>386.90882299999998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161</v>
      </c>
      <c r="B76" s="13">
        <f>VLOOKUP(A76,'ÁREA DOS MUNICÍPIOS '!$A$10:$B$101,2,FALSE)</f>
        <v>386.90882299999998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161</v>
      </c>
      <c r="B77" s="13">
        <f>VLOOKUP(A77,'ÁREA DOS MUNICÍPIOS '!$A$10:$B$101,2,FALSE)</f>
        <v>386.90882299999998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161</v>
      </c>
      <c r="B78" s="13">
        <f>VLOOKUP(A78,'ÁREA DOS MUNICÍPIOS '!$A$10:$B$101,2,FALSE)</f>
        <v>386.90882299999998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161</v>
      </c>
      <c r="B79" s="13">
        <f>VLOOKUP(A79,'ÁREA DOS MUNICÍPIOS '!$A$10:$B$101,2,FALSE)</f>
        <v>386.90882299999998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161</v>
      </c>
      <c r="B80" s="13">
        <f>VLOOKUP(A80,'ÁREA DOS MUNICÍPIOS '!$A$10:$B$101,2,FALSE)</f>
        <v>386.90882299999998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161</v>
      </c>
      <c r="B81" s="13">
        <f>VLOOKUP(A81,'ÁREA DOS MUNICÍPIOS '!$A$10:$B$101,2,FALSE)</f>
        <v>386.90882299999998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161</v>
      </c>
      <c r="B82" s="13">
        <f>VLOOKUP(A82,'ÁREA DOS MUNICÍPIOS '!$A$10:$B$101,2,FALSE)</f>
        <v>386.90882299999998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161</v>
      </c>
      <c r="B83" s="13">
        <f>VLOOKUP(A83,'ÁREA DOS MUNICÍPIOS '!$A$10:$B$101,2,FALSE)</f>
        <v>386.90882299999998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161</v>
      </c>
      <c r="B84" s="13">
        <f>VLOOKUP(A84,'ÁREA DOS MUNICÍPIOS '!$A$10:$B$101,2,FALSE)</f>
        <v>386.90882299999998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161</v>
      </c>
      <c r="B85" s="13">
        <f>VLOOKUP(A85,'ÁREA DOS MUNICÍPIOS '!$A$10:$B$101,2,FALSE)</f>
        <v>386.90882299999998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161</v>
      </c>
      <c r="B86" s="13">
        <f>VLOOKUP(A86,'ÁREA DOS MUNICÍPIOS '!$A$10:$B$101,2,FALSE)</f>
        <v>386.90882299999998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161</v>
      </c>
      <c r="B87" s="13">
        <f>VLOOKUP(A87,'ÁREA DOS MUNICÍPIOS '!$A$10:$B$101,2,FALSE)</f>
        <v>386.90882299999998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161</v>
      </c>
      <c r="B88" s="13">
        <f>VLOOKUP(A88,'ÁREA DOS MUNICÍPIOS '!$A$10:$B$101,2,FALSE)</f>
        <v>386.90882299999998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161</v>
      </c>
      <c r="B89" s="13">
        <f>VLOOKUP(A89,'ÁREA DOS MUNICÍPIOS '!$A$10:$B$101,2,FALSE)</f>
        <v>386.90882299999998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161</v>
      </c>
      <c r="B90" s="13">
        <f>VLOOKUP(A90,'ÁREA DOS MUNICÍPIOS '!$A$10:$B$101,2,FALSE)</f>
        <v>386.90882299999998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161</v>
      </c>
      <c r="B91" s="13">
        <f>VLOOKUP(A91,'ÁREA DOS MUNICÍPIOS '!$A$10:$B$101,2,FALSE)</f>
        <v>386.90882299999998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161</v>
      </c>
      <c r="B92" s="13">
        <f>VLOOKUP(A92,'ÁREA DOS MUNICÍPIOS '!$A$10:$B$101,2,FALSE)</f>
        <v>386.90882299999998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161</v>
      </c>
      <c r="B93" s="13">
        <f>VLOOKUP(A93,'ÁREA DOS MUNICÍPIOS '!$A$10:$B$101,2,FALSE)</f>
        <v>386.90882299999998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161</v>
      </c>
      <c r="B94" s="13">
        <f>VLOOKUP(A94,'ÁREA DOS MUNICÍPIOS '!$A$10:$B$101,2,FALSE)</f>
        <v>386.90882299999998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161</v>
      </c>
      <c r="B95" s="13">
        <f>VLOOKUP(A95,'ÁREA DOS MUNICÍPIOS '!$A$10:$B$101,2,FALSE)</f>
        <v>386.90882299999998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161</v>
      </c>
      <c r="B96" s="13">
        <f>VLOOKUP(A96,'ÁREA DOS MUNICÍPIOS '!$A$10:$B$101,2,FALSE)</f>
        <v>386.90882299999998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161</v>
      </c>
      <c r="B97" s="13">
        <f>VLOOKUP(A97,'ÁREA DOS MUNICÍPIOS '!$A$10:$B$101,2,FALSE)</f>
        <v>386.90882299999998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161</v>
      </c>
      <c r="B98" s="13">
        <f>VLOOKUP(A98,'ÁREA DOS MUNICÍPIOS '!$A$10:$B$101,2,FALSE)</f>
        <v>386.90882299999998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161</v>
      </c>
      <c r="B99" s="13">
        <f>VLOOKUP(A99,'ÁREA DOS MUNICÍPIOS '!$A$10:$B$101,2,FALSE)</f>
        <v>386.90882299999998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161</v>
      </c>
      <c r="B100" s="13">
        <f>VLOOKUP(A100,'ÁREA DOS MUNICÍPIOS '!$A$10:$B$101,2,FALSE)</f>
        <v>386.90882299999998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:C10">
    <cfRule type="duplicateValues" dxfId="2" priority="1"/>
  </conditionalFormatting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6.85546875" style="9" customWidth="1"/>
    <col min="5" max="5" width="5.5703125" style="9" customWidth="1"/>
    <col min="6" max="6" width="6.42578125" style="9" customWidth="1"/>
    <col min="7" max="7" width="4.7109375" style="9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0.65287350855674064</v>
      </c>
      <c r="I1" s="18" t="s">
        <v>3</v>
      </c>
      <c r="J1" s="17">
        <f>SUM(J4:J9090)</f>
        <v>0.65287350855674064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118</v>
      </c>
      <c r="B4" s="13">
        <f>VLOOKUP(A4,'ÁREA DOS MUNICÍPIOS '!$A$10:$B$101,2,FALSE)</f>
        <v>94.541897000000006</v>
      </c>
      <c r="C4" s="38" t="s">
        <v>497</v>
      </c>
      <c r="D4" s="74">
        <f>VLOOKUP($C4,'BASE DIBAPE'!$B$2:$H$800,2,FALSE)</f>
        <v>1663.27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1</v>
      </c>
      <c r="H4" s="75">
        <f>IFERROR((D4/(B4*100))*E4*F4*G4,0)</f>
        <v>0.1759294083130149</v>
      </c>
      <c r="I4" s="76" t="str">
        <f>K4</f>
        <v>MUNICIPAL</v>
      </c>
      <c r="J4" s="77">
        <f>IF(I4="Municipal",IFERROR((D4/(B4*100))*E4*F4*G4,0),0)</f>
        <v>0.1759294083130149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118</v>
      </c>
      <c r="B5" s="13">
        <f>VLOOKUP(A5,'ÁREA DOS MUNICÍPIOS '!$A$10:$B$101,2,FALSE)</f>
        <v>94.541897000000006</v>
      </c>
      <c r="C5" s="38" t="s">
        <v>689</v>
      </c>
      <c r="D5" s="74">
        <f>VLOOKUP($C5,'BASE DIBAPE'!$B$2:$H$800,2,FALSE)</f>
        <v>332.42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0.4219335687753335</v>
      </c>
      <c r="I5" s="76" t="str">
        <f t="shared" ref="I5:I6" si="1">K5</f>
        <v>MUNICIPAL</v>
      </c>
      <c r="J5" s="77">
        <f t="shared" ref="J5:J68" si="2">IF(I5="Municipal",IFERROR((D5/(B5*100))*E5*F5*G5,0),0)</f>
        <v>0.4219335687753335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118</v>
      </c>
      <c r="B6" s="13">
        <f>VLOOKUP(A6,'ÁREA DOS MUNICÍPIOS '!$A$10:$B$101,2,FALSE)</f>
        <v>94.541897000000006</v>
      </c>
      <c r="C6" s="38" t="s">
        <v>1050</v>
      </c>
      <c r="D6" s="74">
        <f>VLOOKUP($C6,'BASE DIBAPE'!$B$2:$H$800,2,FALSE)</f>
        <v>43.34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5.5010531468392257E-2</v>
      </c>
      <c r="I6" s="76" t="str">
        <f t="shared" si="1"/>
        <v>MUNICIPAL</v>
      </c>
      <c r="J6" s="77">
        <f t="shared" si="2"/>
        <v>5.5010531468392257E-2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118</v>
      </c>
      <c r="B7" s="13">
        <f>VLOOKUP(A7,'ÁREA DOS MUNICÍPIOS '!$A$10:$B$101,2,FALSE)</f>
        <v>94.541897000000006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118</v>
      </c>
      <c r="B8" s="13">
        <f>VLOOKUP(A8,'ÁREA DOS MUNICÍPIOS '!$A$10:$B$101,2,FALSE)</f>
        <v>94.541897000000006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118</v>
      </c>
      <c r="B9" s="13">
        <f>VLOOKUP(A9,'ÁREA DOS MUNICÍPIOS '!$A$10:$B$101,2,FALSE)</f>
        <v>94.541897000000006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118</v>
      </c>
      <c r="B10" s="13">
        <f>VLOOKUP(A10,'ÁREA DOS MUNICÍPIOS '!$A$10:$B$101,2,FALSE)</f>
        <v>94.541897000000006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118</v>
      </c>
      <c r="B11" s="13">
        <f>VLOOKUP(A11,'ÁREA DOS MUNICÍPIOS '!$A$10:$B$101,2,FALSE)</f>
        <v>94.541897000000006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118</v>
      </c>
      <c r="B12" s="13">
        <f>VLOOKUP(A12,'ÁREA DOS MUNICÍPIOS '!$A$10:$B$101,2,FALSE)</f>
        <v>94.541897000000006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118</v>
      </c>
      <c r="B13" s="13">
        <f>VLOOKUP(A13,'ÁREA DOS MUNICÍPIOS '!$A$10:$B$101,2,FALSE)</f>
        <v>94.541897000000006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118</v>
      </c>
      <c r="B14" s="13">
        <f>VLOOKUP(A14,'ÁREA DOS MUNICÍPIOS '!$A$10:$B$101,2,FALSE)</f>
        <v>94.541897000000006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118</v>
      </c>
      <c r="B15" s="13">
        <f>VLOOKUP(A15,'ÁREA DOS MUNICÍPIOS '!$A$10:$B$101,2,FALSE)</f>
        <v>94.541897000000006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118</v>
      </c>
      <c r="B16" s="13">
        <f>VLOOKUP(A16,'ÁREA DOS MUNICÍPIOS '!$A$10:$B$101,2,FALSE)</f>
        <v>94.541897000000006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118</v>
      </c>
      <c r="B17" s="13">
        <f>VLOOKUP(A17,'ÁREA DOS MUNICÍPIOS '!$A$10:$B$101,2,FALSE)</f>
        <v>94.541897000000006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118</v>
      </c>
      <c r="B18" s="13">
        <f>VLOOKUP(A18,'ÁREA DOS MUNICÍPIOS '!$A$10:$B$101,2,FALSE)</f>
        <v>94.541897000000006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118</v>
      </c>
      <c r="B19" s="13">
        <f>VLOOKUP(A19,'ÁREA DOS MUNICÍPIOS '!$A$10:$B$101,2,FALSE)</f>
        <v>94.541897000000006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118</v>
      </c>
      <c r="B20" s="13">
        <f>VLOOKUP(A20,'ÁREA DOS MUNICÍPIOS '!$A$10:$B$101,2,FALSE)</f>
        <v>94.541897000000006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118</v>
      </c>
      <c r="B21" s="13">
        <f>VLOOKUP(A21,'ÁREA DOS MUNICÍPIOS '!$A$10:$B$101,2,FALSE)</f>
        <v>94.541897000000006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118</v>
      </c>
      <c r="B22" s="13">
        <f>VLOOKUP(A22,'ÁREA DOS MUNICÍPIOS '!$A$10:$B$101,2,FALSE)</f>
        <v>94.541897000000006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118</v>
      </c>
      <c r="B23" s="13">
        <f>VLOOKUP(A23,'ÁREA DOS MUNICÍPIOS '!$A$10:$B$101,2,FALSE)</f>
        <v>94.541897000000006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118</v>
      </c>
      <c r="B24" s="13">
        <f>VLOOKUP(A24,'ÁREA DOS MUNICÍPIOS '!$A$10:$B$101,2,FALSE)</f>
        <v>94.541897000000006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118</v>
      </c>
      <c r="B25" s="13">
        <f>VLOOKUP(A25,'ÁREA DOS MUNICÍPIOS '!$A$10:$B$101,2,FALSE)</f>
        <v>94.541897000000006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118</v>
      </c>
      <c r="B26" s="13">
        <f>VLOOKUP(A26,'ÁREA DOS MUNICÍPIOS '!$A$10:$B$101,2,FALSE)</f>
        <v>94.541897000000006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118</v>
      </c>
      <c r="B27" s="13">
        <f>VLOOKUP(A27,'ÁREA DOS MUNICÍPIOS '!$A$10:$B$101,2,FALSE)</f>
        <v>94.541897000000006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118</v>
      </c>
      <c r="B28" s="13">
        <f>VLOOKUP(A28,'ÁREA DOS MUNICÍPIOS '!$A$10:$B$101,2,FALSE)</f>
        <v>94.541897000000006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118</v>
      </c>
      <c r="B29" s="13">
        <f>VLOOKUP(A29,'ÁREA DOS MUNICÍPIOS '!$A$10:$B$101,2,FALSE)</f>
        <v>94.541897000000006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118</v>
      </c>
      <c r="B30" s="13">
        <f>VLOOKUP(A30,'ÁREA DOS MUNICÍPIOS '!$A$10:$B$101,2,FALSE)</f>
        <v>94.541897000000006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118</v>
      </c>
      <c r="B31" s="13">
        <f>VLOOKUP(A31,'ÁREA DOS MUNICÍPIOS '!$A$10:$B$101,2,FALSE)</f>
        <v>94.541897000000006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118</v>
      </c>
      <c r="B32" s="13">
        <f>VLOOKUP(A32,'ÁREA DOS MUNICÍPIOS '!$A$10:$B$101,2,FALSE)</f>
        <v>94.541897000000006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118</v>
      </c>
      <c r="B33" s="13">
        <f>VLOOKUP(A33,'ÁREA DOS MUNICÍPIOS '!$A$10:$B$101,2,FALSE)</f>
        <v>94.541897000000006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118</v>
      </c>
      <c r="B34" s="13">
        <f>VLOOKUP(A34,'ÁREA DOS MUNICÍPIOS '!$A$10:$B$101,2,FALSE)</f>
        <v>94.541897000000006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118</v>
      </c>
      <c r="B35" s="13">
        <f>VLOOKUP(A35,'ÁREA DOS MUNICÍPIOS '!$A$10:$B$101,2,FALSE)</f>
        <v>94.541897000000006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118</v>
      </c>
      <c r="B36" s="13">
        <f>VLOOKUP(A36,'ÁREA DOS MUNICÍPIOS '!$A$10:$B$101,2,FALSE)</f>
        <v>94.541897000000006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118</v>
      </c>
      <c r="B37" s="13">
        <f>VLOOKUP(A37,'ÁREA DOS MUNICÍPIOS '!$A$10:$B$101,2,FALSE)</f>
        <v>94.541897000000006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118</v>
      </c>
      <c r="B38" s="13">
        <f>VLOOKUP(A38,'ÁREA DOS MUNICÍPIOS '!$A$10:$B$101,2,FALSE)</f>
        <v>94.541897000000006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118</v>
      </c>
      <c r="B39" s="13">
        <f>VLOOKUP(A39,'ÁREA DOS MUNICÍPIOS '!$A$10:$B$101,2,FALSE)</f>
        <v>94.541897000000006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118</v>
      </c>
      <c r="B40" s="13">
        <f>VLOOKUP(A40,'ÁREA DOS MUNICÍPIOS '!$A$10:$B$101,2,FALSE)</f>
        <v>94.541897000000006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118</v>
      </c>
      <c r="B41" s="13">
        <f>VLOOKUP(A41,'ÁREA DOS MUNICÍPIOS '!$A$10:$B$101,2,FALSE)</f>
        <v>94.541897000000006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118</v>
      </c>
      <c r="B42" s="13">
        <f>VLOOKUP(A42,'ÁREA DOS MUNICÍPIOS '!$A$10:$B$101,2,FALSE)</f>
        <v>94.541897000000006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118</v>
      </c>
      <c r="B43" s="13">
        <f>VLOOKUP(A43,'ÁREA DOS MUNICÍPIOS '!$A$10:$B$101,2,FALSE)</f>
        <v>94.541897000000006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118</v>
      </c>
      <c r="B44" s="13">
        <f>VLOOKUP(A44,'ÁREA DOS MUNICÍPIOS '!$A$10:$B$101,2,FALSE)</f>
        <v>94.541897000000006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118</v>
      </c>
      <c r="B45" s="13">
        <f>VLOOKUP(A45,'ÁREA DOS MUNICÍPIOS '!$A$10:$B$101,2,FALSE)</f>
        <v>94.541897000000006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118</v>
      </c>
      <c r="B46" s="13">
        <f>VLOOKUP(A46,'ÁREA DOS MUNICÍPIOS '!$A$10:$B$101,2,FALSE)</f>
        <v>94.541897000000006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118</v>
      </c>
      <c r="B47" s="13">
        <f>VLOOKUP(A47,'ÁREA DOS MUNICÍPIOS '!$A$10:$B$101,2,FALSE)</f>
        <v>94.541897000000006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118</v>
      </c>
      <c r="B48" s="13">
        <f>VLOOKUP(A48,'ÁREA DOS MUNICÍPIOS '!$A$10:$B$101,2,FALSE)</f>
        <v>94.541897000000006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118</v>
      </c>
      <c r="B49" s="13">
        <f>VLOOKUP(A49,'ÁREA DOS MUNICÍPIOS '!$A$10:$B$101,2,FALSE)</f>
        <v>94.541897000000006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118</v>
      </c>
      <c r="B50" s="13">
        <f>VLOOKUP(A50,'ÁREA DOS MUNICÍPIOS '!$A$10:$B$101,2,FALSE)</f>
        <v>94.541897000000006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118</v>
      </c>
      <c r="B51" s="13">
        <f>VLOOKUP(A51,'ÁREA DOS MUNICÍPIOS '!$A$10:$B$101,2,FALSE)</f>
        <v>94.541897000000006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118</v>
      </c>
      <c r="B52" s="13">
        <f>VLOOKUP(A52,'ÁREA DOS MUNICÍPIOS '!$A$10:$B$101,2,FALSE)</f>
        <v>94.541897000000006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118</v>
      </c>
      <c r="B53" s="13">
        <f>VLOOKUP(A53,'ÁREA DOS MUNICÍPIOS '!$A$10:$B$101,2,FALSE)</f>
        <v>94.541897000000006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118</v>
      </c>
      <c r="B54" s="13">
        <f>VLOOKUP(A54,'ÁREA DOS MUNICÍPIOS '!$A$10:$B$101,2,FALSE)</f>
        <v>94.541897000000006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118</v>
      </c>
      <c r="B55" s="13">
        <f>VLOOKUP(A55,'ÁREA DOS MUNICÍPIOS '!$A$10:$B$101,2,FALSE)</f>
        <v>94.541897000000006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118</v>
      </c>
      <c r="B56" s="13">
        <f>VLOOKUP(A56,'ÁREA DOS MUNICÍPIOS '!$A$10:$B$101,2,FALSE)</f>
        <v>94.541897000000006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118</v>
      </c>
      <c r="B57" s="13">
        <f>VLOOKUP(A57,'ÁREA DOS MUNICÍPIOS '!$A$10:$B$101,2,FALSE)</f>
        <v>94.541897000000006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118</v>
      </c>
      <c r="B58" s="13">
        <f>VLOOKUP(A58,'ÁREA DOS MUNICÍPIOS '!$A$10:$B$101,2,FALSE)</f>
        <v>94.541897000000006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118</v>
      </c>
      <c r="B59" s="13">
        <f>VLOOKUP(A59,'ÁREA DOS MUNICÍPIOS '!$A$10:$B$101,2,FALSE)</f>
        <v>94.541897000000006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118</v>
      </c>
      <c r="B60" s="13">
        <f>VLOOKUP(A60,'ÁREA DOS MUNICÍPIOS '!$A$10:$B$101,2,FALSE)</f>
        <v>94.541897000000006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118</v>
      </c>
      <c r="B61" s="13">
        <f>VLOOKUP(A61,'ÁREA DOS MUNICÍPIOS '!$A$10:$B$101,2,FALSE)</f>
        <v>94.541897000000006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118</v>
      </c>
      <c r="B62" s="13">
        <f>VLOOKUP(A62,'ÁREA DOS MUNICÍPIOS '!$A$10:$B$101,2,FALSE)</f>
        <v>94.541897000000006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118</v>
      </c>
      <c r="B63" s="13">
        <f>VLOOKUP(A63,'ÁREA DOS MUNICÍPIOS '!$A$10:$B$101,2,FALSE)</f>
        <v>94.541897000000006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118</v>
      </c>
      <c r="B64" s="13">
        <f>VLOOKUP(A64,'ÁREA DOS MUNICÍPIOS '!$A$10:$B$101,2,FALSE)</f>
        <v>94.541897000000006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118</v>
      </c>
      <c r="B65" s="13">
        <f>VLOOKUP(A65,'ÁREA DOS MUNICÍPIOS '!$A$10:$B$101,2,FALSE)</f>
        <v>94.541897000000006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118</v>
      </c>
      <c r="B66" s="13">
        <f>VLOOKUP(A66,'ÁREA DOS MUNICÍPIOS '!$A$10:$B$101,2,FALSE)</f>
        <v>94.541897000000006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118</v>
      </c>
      <c r="B67" s="13">
        <f>VLOOKUP(A67,'ÁREA DOS MUNICÍPIOS '!$A$10:$B$101,2,FALSE)</f>
        <v>94.541897000000006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118</v>
      </c>
      <c r="B68" s="13">
        <f>VLOOKUP(A68,'ÁREA DOS MUNICÍPIOS '!$A$10:$B$101,2,FALSE)</f>
        <v>94.541897000000006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118</v>
      </c>
      <c r="B69" s="13">
        <f>VLOOKUP(A69,'ÁREA DOS MUNICÍPIOS '!$A$10:$B$101,2,FALSE)</f>
        <v>94.541897000000006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118</v>
      </c>
      <c r="B70" s="13">
        <f>VLOOKUP(A70,'ÁREA DOS MUNICÍPIOS '!$A$10:$B$101,2,FALSE)</f>
        <v>94.541897000000006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118</v>
      </c>
      <c r="B71" s="13">
        <f>VLOOKUP(A71,'ÁREA DOS MUNICÍPIOS '!$A$10:$B$101,2,FALSE)</f>
        <v>94.541897000000006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118</v>
      </c>
      <c r="B72" s="13">
        <f>VLOOKUP(A72,'ÁREA DOS MUNICÍPIOS '!$A$10:$B$101,2,FALSE)</f>
        <v>94.541897000000006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118</v>
      </c>
      <c r="B73" s="13">
        <f>VLOOKUP(A73,'ÁREA DOS MUNICÍPIOS '!$A$10:$B$101,2,FALSE)</f>
        <v>94.541897000000006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118</v>
      </c>
      <c r="B74" s="13">
        <f>VLOOKUP(A74,'ÁREA DOS MUNICÍPIOS '!$A$10:$B$101,2,FALSE)</f>
        <v>94.541897000000006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118</v>
      </c>
      <c r="B75" s="13">
        <f>VLOOKUP(A75,'ÁREA DOS MUNICÍPIOS '!$A$10:$B$101,2,FALSE)</f>
        <v>94.541897000000006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118</v>
      </c>
      <c r="B76" s="13">
        <f>VLOOKUP(A76,'ÁREA DOS MUNICÍPIOS '!$A$10:$B$101,2,FALSE)</f>
        <v>94.541897000000006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118</v>
      </c>
      <c r="B77" s="13">
        <f>VLOOKUP(A77,'ÁREA DOS MUNICÍPIOS '!$A$10:$B$101,2,FALSE)</f>
        <v>94.541897000000006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118</v>
      </c>
      <c r="B78" s="13">
        <f>VLOOKUP(A78,'ÁREA DOS MUNICÍPIOS '!$A$10:$B$101,2,FALSE)</f>
        <v>94.541897000000006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118</v>
      </c>
      <c r="B79" s="13">
        <f>VLOOKUP(A79,'ÁREA DOS MUNICÍPIOS '!$A$10:$B$101,2,FALSE)</f>
        <v>94.541897000000006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118</v>
      </c>
      <c r="B80" s="13">
        <f>VLOOKUP(A80,'ÁREA DOS MUNICÍPIOS '!$A$10:$B$101,2,FALSE)</f>
        <v>94.541897000000006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118</v>
      </c>
      <c r="B81" s="13">
        <f>VLOOKUP(A81,'ÁREA DOS MUNICÍPIOS '!$A$10:$B$101,2,FALSE)</f>
        <v>94.541897000000006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118</v>
      </c>
      <c r="B82" s="13">
        <f>VLOOKUP(A82,'ÁREA DOS MUNICÍPIOS '!$A$10:$B$101,2,FALSE)</f>
        <v>94.541897000000006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118</v>
      </c>
      <c r="B83" s="13">
        <f>VLOOKUP(A83,'ÁREA DOS MUNICÍPIOS '!$A$10:$B$101,2,FALSE)</f>
        <v>94.541897000000006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118</v>
      </c>
      <c r="B84" s="13">
        <f>VLOOKUP(A84,'ÁREA DOS MUNICÍPIOS '!$A$10:$B$101,2,FALSE)</f>
        <v>94.541897000000006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118</v>
      </c>
      <c r="B85" s="13">
        <f>VLOOKUP(A85,'ÁREA DOS MUNICÍPIOS '!$A$10:$B$101,2,FALSE)</f>
        <v>94.541897000000006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118</v>
      </c>
      <c r="B86" s="13">
        <f>VLOOKUP(A86,'ÁREA DOS MUNICÍPIOS '!$A$10:$B$101,2,FALSE)</f>
        <v>94.541897000000006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118</v>
      </c>
      <c r="B87" s="13">
        <f>VLOOKUP(A87,'ÁREA DOS MUNICÍPIOS '!$A$10:$B$101,2,FALSE)</f>
        <v>94.541897000000006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118</v>
      </c>
      <c r="B88" s="13">
        <f>VLOOKUP(A88,'ÁREA DOS MUNICÍPIOS '!$A$10:$B$101,2,FALSE)</f>
        <v>94.541897000000006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118</v>
      </c>
      <c r="B89" s="13">
        <f>VLOOKUP(A89,'ÁREA DOS MUNICÍPIOS '!$A$10:$B$101,2,FALSE)</f>
        <v>94.541897000000006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118</v>
      </c>
      <c r="B90" s="13">
        <f>VLOOKUP(A90,'ÁREA DOS MUNICÍPIOS '!$A$10:$B$101,2,FALSE)</f>
        <v>94.541897000000006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118</v>
      </c>
      <c r="B91" s="13">
        <f>VLOOKUP(A91,'ÁREA DOS MUNICÍPIOS '!$A$10:$B$101,2,FALSE)</f>
        <v>94.541897000000006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118</v>
      </c>
      <c r="B92" s="13">
        <f>VLOOKUP(A92,'ÁREA DOS MUNICÍPIOS '!$A$10:$B$101,2,FALSE)</f>
        <v>94.541897000000006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118</v>
      </c>
      <c r="B93" s="13">
        <f>VLOOKUP(A93,'ÁREA DOS MUNICÍPIOS '!$A$10:$B$101,2,FALSE)</f>
        <v>94.541897000000006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118</v>
      </c>
      <c r="B94" s="13">
        <f>VLOOKUP(A94,'ÁREA DOS MUNICÍPIOS '!$A$10:$B$101,2,FALSE)</f>
        <v>94.541897000000006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118</v>
      </c>
      <c r="B95" s="13">
        <f>VLOOKUP(A95,'ÁREA DOS MUNICÍPIOS '!$A$10:$B$101,2,FALSE)</f>
        <v>94.541897000000006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118</v>
      </c>
      <c r="B96" s="13">
        <f>VLOOKUP(A96,'ÁREA DOS MUNICÍPIOS '!$A$10:$B$101,2,FALSE)</f>
        <v>94.541897000000006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118</v>
      </c>
      <c r="B97" s="13">
        <f>VLOOKUP(A97,'ÁREA DOS MUNICÍPIOS '!$A$10:$B$101,2,FALSE)</f>
        <v>94.541897000000006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118</v>
      </c>
      <c r="B98" s="13">
        <f>VLOOKUP(A98,'ÁREA DOS MUNICÍPIOS '!$A$10:$B$101,2,FALSE)</f>
        <v>94.541897000000006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118</v>
      </c>
      <c r="B99" s="13">
        <f>VLOOKUP(A99,'ÁREA DOS MUNICÍPIOS '!$A$10:$B$101,2,FALSE)</f>
        <v>94.541897000000006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118</v>
      </c>
      <c r="B100" s="13">
        <f>VLOOKUP(A100,'ÁREA DOS MUNICÍPIOS '!$A$10:$B$101,2,FALSE)</f>
        <v>94.541897000000006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2.5461637285484255</v>
      </c>
      <c r="I1" s="18" t="s">
        <v>3</v>
      </c>
      <c r="J1" s="17">
        <f>SUM(J4:J9090)</f>
        <v>2.5461637285484255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162</v>
      </c>
      <c r="B4" s="13">
        <f>VLOOKUP(A4,'ÁREA DOS MUNICÍPIOS '!$A$10:$B$101,2,FALSE)</f>
        <v>19.364661999999999</v>
      </c>
      <c r="C4" s="38" t="s">
        <v>875</v>
      </c>
      <c r="D4" s="74">
        <f>VLOOKUP($C4,'BASE DIBAPE'!$B$2:$H$800,2,FALSE)</f>
        <v>77.040000000000006</v>
      </c>
      <c r="E4" s="74">
        <f>VLOOKUP($C4,'BASE DIBAPE'!$B$2:$H$800,3,FALSE)</f>
        <v>4</v>
      </c>
      <c r="F4" s="74">
        <f>VLOOKUP($C4,'BASE DIBAPE'!$B$2:$H$800,4,FALSE)</f>
        <v>4</v>
      </c>
      <c r="G4" s="74">
        <f>VLOOKUP($C4,'BASE DIBAPE'!$B$2:$H$800,5,FALSE)</f>
        <v>4</v>
      </c>
      <c r="H4" s="75">
        <f>IFERROR((D4/(B4*100))*E4*F4*G4,0)</f>
        <v>2.5461637285484255</v>
      </c>
      <c r="I4" s="76" t="str">
        <f>K4</f>
        <v>MUNICIPAL</v>
      </c>
      <c r="J4" s="77">
        <f>IF(I4="Municipal",IFERROR((D4/(B4*100))*E4*F4*G4,0),0)</f>
        <v>2.5461637285484255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162</v>
      </c>
      <c r="B5" s="13">
        <f>VLOOKUP(A5,'ÁREA DOS MUNICÍPIOS '!$A$10:$B$101,2,FALSE)</f>
        <v>19.364661999999999</v>
      </c>
      <c r="C5" s="38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162</v>
      </c>
      <c r="B6" s="13">
        <f>VLOOKUP(A6,'ÁREA DOS MUNICÍPIOS '!$A$10:$B$101,2,FALSE)</f>
        <v>19.364661999999999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162</v>
      </c>
      <c r="B7" s="13">
        <f>VLOOKUP(A7,'ÁREA DOS MUNICÍPIOS '!$A$10:$B$101,2,FALSE)</f>
        <v>19.364661999999999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162</v>
      </c>
      <c r="B8" s="13">
        <f>VLOOKUP(A8,'ÁREA DOS MUNICÍPIOS '!$A$10:$B$101,2,FALSE)</f>
        <v>19.364661999999999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162</v>
      </c>
      <c r="B9" s="13">
        <f>VLOOKUP(A9,'ÁREA DOS MUNICÍPIOS '!$A$10:$B$101,2,FALSE)</f>
        <v>19.364661999999999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162</v>
      </c>
      <c r="B10" s="13">
        <f>VLOOKUP(A10,'ÁREA DOS MUNICÍPIOS '!$A$10:$B$101,2,FALSE)</f>
        <v>19.364661999999999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162</v>
      </c>
      <c r="B11" s="13">
        <f>VLOOKUP(A11,'ÁREA DOS MUNICÍPIOS '!$A$10:$B$101,2,FALSE)</f>
        <v>19.364661999999999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162</v>
      </c>
      <c r="B12" s="13">
        <f>VLOOKUP(A12,'ÁREA DOS MUNICÍPIOS '!$A$10:$B$101,2,FALSE)</f>
        <v>19.364661999999999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162</v>
      </c>
      <c r="B13" s="13">
        <f>VLOOKUP(A13,'ÁREA DOS MUNICÍPIOS '!$A$10:$B$101,2,FALSE)</f>
        <v>19.364661999999999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162</v>
      </c>
      <c r="B14" s="13">
        <f>VLOOKUP(A14,'ÁREA DOS MUNICÍPIOS '!$A$10:$B$101,2,FALSE)</f>
        <v>19.364661999999999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162</v>
      </c>
      <c r="B15" s="13">
        <f>VLOOKUP(A15,'ÁREA DOS MUNICÍPIOS '!$A$10:$B$101,2,FALSE)</f>
        <v>19.364661999999999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162</v>
      </c>
      <c r="B16" s="13">
        <f>VLOOKUP(A16,'ÁREA DOS MUNICÍPIOS '!$A$10:$B$101,2,FALSE)</f>
        <v>19.364661999999999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162</v>
      </c>
      <c r="B17" s="13">
        <f>VLOOKUP(A17,'ÁREA DOS MUNICÍPIOS '!$A$10:$B$101,2,FALSE)</f>
        <v>19.364661999999999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162</v>
      </c>
      <c r="B18" s="13">
        <f>VLOOKUP(A18,'ÁREA DOS MUNICÍPIOS '!$A$10:$B$101,2,FALSE)</f>
        <v>19.364661999999999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162</v>
      </c>
      <c r="B19" s="13">
        <f>VLOOKUP(A19,'ÁREA DOS MUNICÍPIOS '!$A$10:$B$101,2,FALSE)</f>
        <v>19.364661999999999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162</v>
      </c>
      <c r="B20" s="13">
        <f>VLOOKUP(A20,'ÁREA DOS MUNICÍPIOS '!$A$10:$B$101,2,FALSE)</f>
        <v>19.364661999999999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162</v>
      </c>
      <c r="B21" s="13">
        <f>VLOOKUP(A21,'ÁREA DOS MUNICÍPIOS '!$A$10:$B$101,2,FALSE)</f>
        <v>19.364661999999999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162</v>
      </c>
      <c r="B22" s="13">
        <f>VLOOKUP(A22,'ÁREA DOS MUNICÍPIOS '!$A$10:$B$101,2,FALSE)</f>
        <v>19.364661999999999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162</v>
      </c>
      <c r="B23" s="13">
        <f>VLOOKUP(A23,'ÁREA DOS MUNICÍPIOS '!$A$10:$B$101,2,FALSE)</f>
        <v>19.364661999999999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162</v>
      </c>
      <c r="B24" s="13">
        <f>VLOOKUP(A24,'ÁREA DOS MUNICÍPIOS '!$A$10:$B$101,2,FALSE)</f>
        <v>19.364661999999999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162</v>
      </c>
      <c r="B25" s="13">
        <f>VLOOKUP(A25,'ÁREA DOS MUNICÍPIOS '!$A$10:$B$101,2,FALSE)</f>
        <v>19.364661999999999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162</v>
      </c>
      <c r="B26" s="13">
        <f>VLOOKUP(A26,'ÁREA DOS MUNICÍPIOS '!$A$10:$B$101,2,FALSE)</f>
        <v>19.364661999999999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162</v>
      </c>
      <c r="B27" s="13">
        <f>VLOOKUP(A27,'ÁREA DOS MUNICÍPIOS '!$A$10:$B$101,2,FALSE)</f>
        <v>19.364661999999999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162</v>
      </c>
      <c r="B28" s="13">
        <f>VLOOKUP(A28,'ÁREA DOS MUNICÍPIOS '!$A$10:$B$101,2,FALSE)</f>
        <v>19.364661999999999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162</v>
      </c>
      <c r="B29" s="13">
        <f>VLOOKUP(A29,'ÁREA DOS MUNICÍPIOS '!$A$10:$B$101,2,FALSE)</f>
        <v>19.364661999999999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162</v>
      </c>
      <c r="B30" s="13">
        <f>VLOOKUP(A30,'ÁREA DOS MUNICÍPIOS '!$A$10:$B$101,2,FALSE)</f>
        <v>19.364661999999999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162</v>
      </c>
      <c r="B31" s="13">
        <f>VLOOKUP(A31,'ÁREA DOS MUNICÍPIOS '!$A$10:$B$101,2,FALSE)</f>
        <v>19.364661999999999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162</v>
      </c>
      <c r="B32" s="13">
        <f>VLOOKUP(A32,'ÁREA DOS MUNICÍPIOS '!$A$10:$B$101,2,FALSE)</f>
        <v>19.364661999999999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162</v>
      </c>
      <c r="B33" s="13">
        <f>VLOOKUP(A33,'ÁREA DOS MUNICÍPIOS '!$A$10:$B$101,2,FALSE)</f>
        <v>19.364661999999999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162</v>
      </c>
      <c r="B34" s="13">
        <f>VLOOKUP(A34,'ÁREA DOS MUNICÍPIOS '!$A$10:$B$101,2,FALSE)</f>
        <v>19.364661999999999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162</v>
      </c>
      <c r="B35" s="13">
        <f>VLOOKUP(A35,'ÁREA DOS MUNICÍPIOS '!$A$10:$B$101,2,FALSE)</f>
        <v>19.364661999999999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162</v>
      </c>
      <c r="B36" s="13">
        <f>VLOOKUP(A36,'ÁREA DOS MUNICÍPIOS '!$A$10:$B$101,2,FALSE)</f>
        <v>19.364661999999999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162</v>
      </c>
      <c r="B37" s="13">
        <f>VLOOKUP(A37,'ÁREA DOS MUNICÍPIOS '!$A$10:$B$101,2,FALSE)</f>
        <v>19.364661999999999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162</v>
      </c>
      <c r="B38" s="13">
        <f>VLOOKUP(A38,'ÁREA DOS MUNICÍPIOS '!$A$10:$B$101,2,FALSE)</f>
        <v>19.364661999999999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162</v>
      </c>
      <c r="B39" s="13">
        <f>VLOOKUP(A39,'ÁREA DOS MUNICÍPIOS '!$A$10:$B$101,2,FALSE)</f>
        <v>19.364661999999999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162</v>
      </c>
      <c r="B40" s="13">
        <f>VLOOKUP(A40,'ÁREA DOS MUNICÍPIOS '!$A$10:$B$101,2,FALSE)</f>
        <v>19.364661999999999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162</v>
      </c>
      <c r="B41" s="13">
        <f>VLOOKUP(A41,'ÁREA DOS MUNICÍPIOS '!$A$10:$B$101,2,FALSE)</f>
        <v>19.364661999999999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162</v>
      </c>
      <c r="B42" s="13">
        <f>VLOOKUP(A42,'ÁREA DOS MUNICÍPIOS '!$A$10:$B$101,2,FALSE)</f>
        <v>19.364661999999999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162</v>
      </c>
      <c r="B43" s="13">
        <f>VLOOKUP(A43,'ÁREA DOS MUNICÍPIOS '!$A$10:$B$101,2,FALSE)</f>
        <v>19.364661999999999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162</v>
      </c>
      <c r="B44" s="13">
        <f>VLOOKUP(A44,'ÁREA DOS MUNICÍPIOS '!$A$10:$B$101,2,FALSE)</f>
        <v>19.364661999999999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162</v>
      </c>
      <c r="B45" s="13">
        <f>VLOOKUP(A45,'ÁREA DOS MUNICÍPIOS '!$A$10:$B$101,2,FALSE)</f>
        <v>19.364661999999999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162</v>
      </c>
      <c r="B46" s="13">
        <f>VLOOKUP(A46,'ÁREA DOS MUNICÍPIOS '!$A$10:$B$101,2,FALSE)</f>
        <v>19.364661999999999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162</v>
      </c>
      <c r="B47" s="13">
        <f>VLOOKUP(A47,'ÁREA DOS MUNICÍPIOS '!$A$10:$B$101,2,FALSE)</f>
        <v>19.364661999999999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162</v>
      </c>
      <c r="B48" s="13">
        <f>VLOOKUP(A48,'ÁREA DOS MUNICÍPIOS '!$A$10:$B$101,2,FALSE)</f>
        <v>19.364661999999999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162</v>
      </c>
      <c r="B49" s="13">
        <f>VLOOKUP(A49,'ÁREA DOS MUNICÍPIOS '!$A$10:$B$101,2,FALSE)</f>
        <v>19.364661999999999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162</v>
      </c>
      <c r="B50" s="13">
        <f>VLOOKUP(A50,'ÁREA DOS MUNICÍPIOS '!$A$10:$B$101,2,FALSE)</f>
        <v>19.364661999999999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162</v>
      </c>
      <c r="B51" s="13">
        <f>VLOOKUP(A51,'ÁREA DOS MUNICÍPIOS '!$A$10:$B$101,2,FALSE)</f>
        <v>19.364661999999999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162</v>
      </c>
      <c r="B52" s="13">
        <f>VLOOKUP(A52,'ÁREA DOS MUNICÍPIOS '!$A$10:$B$101,2,FALSE)</f>
        <v>19.364661999999999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162</v>
      </c>
      <c r="B53" s="13">
        <f>VLOOKUP(A53,'ÁREA DOS MUNICÍPIOS '!$A$10:$B$101,2,FALSE)</f>
        <v>19.364661999999999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162</v>
      </c>
      <c r="B54" s="13">
        <f>VLOOKUP(A54,'ÁREA DOS MUNICÍPIOS '!$A$10:$B$101,2,FALSE)</f>
        <v>19.364661999999999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162</v>
      </c>
      <c r="B55" s="13">
        <f>VLOOKUP(A55,'ÁREA DOS MUNICÍPIOS '!$A$10:$B$101,2,FALSE)</f>
        <v>19.364661999999999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162</v>
      </c>
      <c r="B56" s="13">
        <f>VLOOKUP(A56,'ÁREA DOS MUNICÍPIOS '!$A$10:$B$101,2,FALSE)</f>
        <v>19.364661999999999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162</v>
      </c>
      <c r="B57" s="13">
        <f>VLOOKUP(A57,'ÁREA DOS MUNICÍPIOS '!$A$10:$B$101,2,FALSE)</f>
        <v>19.364661999999999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162</v>
      </c>
      <c r="B58" s="13">
        <f>VLOOKUP(A58,'ÁREA DOS MUNICÍPIOS '!$A$10:$B$101,2,FALSE)</f>
        <v>19.364661999999999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162</v>
      </c>
      <c r="B59" s="13">
        <f>VLOOKUP(A59,'ÁREA DOS MUNICÍPIOS '!$A$10:$B$101,2,FALSE)</f>
        <v>19.364661999999999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162</v>
      </c>
      <c r="B60" s="13">
        <f>VLOOKUP(A60,'ÁREA DOS MUNICÍPIOS '!$A$10:$B$101,2,FALSE)</f>
        <v>19.364661999999999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162</v>
      </c>
      <c r="B61" s="13">
        <f>VLOOKUP(A61,'ÁREA DOS MUNICÍPIOS '!$A$10:$B$101,2,FALSE)</f>
        <v>19.364661999999999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162</v>
      </c>
      <c r="B62" s="13">
        <f>VLOOKUP(A62,'ÁREA DOS MUNICÍPIOS '!$A$10:$B$101,2,FALSE)</f>
        <v>19.364661999999999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162</v>
      </c>
      <c r="B63" s="13">
        <f>VLOOKUP(A63,'ÁREA DOS MUNICÍPIOS '!$A$10:$B$101,2,FALSE)</f>
        <v>19.364661999999999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162</v>
      </c>
      <c r="B64" s="13">
        <f>VLOOKUP(A64,'ÁREA DOS MUNICÍPIOS '!$A$10:$B$101,2,FALSE)</f>
        <v>19.364661999999999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162</v>
      </c>
      <c r="B65" s="13">
        <f>VLOOKUP(A65,'ÁREA DOS MUNICÍPIOS '!$A$10:$B$101,2,FALSE)</f>
        <v>19.364661999999999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162</v>
      </c>
      <c r="B66" s="13">
        <f>VLOOKUP(A66,'ÁREA DOS MUNICÍPIOS '!$A$10:$B$101,2,FALSE)</f>
        <v>19.364661999999999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162</v>
      </c>
      <c r="B67" s="13">
        <f>VLOOKUP(A67,'ÁREA DOS MUNICÍPIOS '!$A$10:$B$101,2,FALSE)</f>
        <v>19.364661999999999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162</v>
      </c>
      <c r="B68" s="13">
        <f>VLOOKUP(A68,'ÁREA DOS MUNICÍPIOS '!$A$10:$B$101,2,FALSE)</f>
        <v>19.364661999999999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162</v>
      </c>
      <c r="B69" s="13">
        <f>VLOOKUP(A69,'ÁREA DOS MUNICÍPIOS '!$A$10:$B$101,2,FALSE)</f>
        <v>19.364661999999999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162</v>
      </c>
      <c r="B70" s="13">
        <f>VLOOKUP(A70,'ÁREA DOS MUNICÍPIOS '!$A$10:$B$101,2,FALSE)</f>
        <v>19.364661999999999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162</v>
      </c>
      <c r="B71" s="13">
        <f>VLOOKUP(A71,'ÁREA DOS MUNICÍPIOS '!$A$10:$B$101,2,FALSE)</f>
        <v>19.364661999999999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162</v>
      </c>
      <c r="B72" s="13">
        <f>VLOOKUP(A72,'ÁREA DOS MUNICÍPIOS '!$A$10:$B$101,2,FALSE)</f>
        <v>19.364661999999999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162</v>
      </c>
      <c r="B73" s="13">
        <f>VLOOKUP(A73,'ÁREA DOS MUNICÍPIOS '!$A$10:$B$101,2,FALSE)</f>
        <v>19.364661999999999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162</v>
      </c>
      <c r="B74" s="13">
        <f>VLOOKUP(A74,'ÁREA DOS MUNICÍPIOS '!$A$10:$B$101,2,FALSE)</f>
        <v>19.364661999999999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162</v>
      </c>
      <c r="B75" s="13">
        <f>VLOOKUP(A75,'ÁREA DOS MUNICÍPIOS '!$A$10:$B$101,2,FALSE)</f>
        <v>19.364661999999999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162</v>
      </c>
      <c r="B76" s="13">
        <f>VLOOKUP(A76,'ÁREA DOS MUNICÍPIOS '!$A$10:$B$101,2,FALSE)</f>
        <v>19.364661999999999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162</v>
      </c>
      <c r="B77" s="13">
        <f>VLOOKUP(A77,'ÁREA DOS MUNICÍPIOS '!$A$10:$B$101,2,FALSE)</f>
        <v>19.364661999999999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162</v>
      </c>
      <c r="B78" s="13">
        <f>VLOOKUP(A78,'ÁREA DOS MUNICÍPIOS '!$A$10:$B$101,2,FALSE)</f>
        <v>19.364661999999999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162</v>
      </c>
      <c r="B79" s="13">
        <f>VLOOKUP(A79,'ÁREA DOS MUNICÍPIOS '!$A$10:$B$101,2,FALSE)</f>
        <v>19.364661999999999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162</v>
      </c>
      <c r="B80" s="13">
        <f>VLOOKUP(A80,'ÁREA DOS MUNICÍPIOS '!$A$10:$B$101,2,FALSE)</f>
        <v>19.364661999999999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162</v>
      </c>
      <c r="B81" s="13">
        <f>VLOOKUP(A81,'ÁREA DOS MUNICÍPIOS '!$A$10:$B$101,2,FALSE)</f>
        <v>19.364661999999999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162</v>
      </c>
      <c r="B82" s="13">
        <f>VLOOKUP(A82,'ÁREA DOS MUNICÍPIOS '!$A$10:$B$101,2,FALSE)</f>
        <v>19.364661999999999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162</v>
      </c>
      <c r="B83" s="13">
        <f>VLOOKUP(A83,'ÁREA DOS MUNICÍPIOS '!$A$10:$B$101,2,FALSE)</f>
        <v>19.364661999999999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162</v>
      </c>
      <c r="B84" s="13">
        <f>VLOOKUP(A84,'ÁREA DOS MUNICÍPIOS '!$A$10:$B$101,2,FALSE)</f>
        <v>19.364661999999999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162</v>
      </c>
      <c r="B85" s="13">
        <f>VLOOKUP(A85,'ÁREA DOS MUNICÍPIOS '!$A$10:$B$101,2,FALSE)</f>
        <v>19.364661999999999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162</v>
      </c>
      <c r="B86" s="13">
        <f>VLOOKUP(A86,'ÁREA DOS MUNICÍPIOS '!$A$10:$B$101,2,FALSE)</f>
        <v>19.364661999999999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162</v>
      </c>
      <c r="B87" s="13">
        <f>VLOOKUP(A87,'ÁREA DOS MUNICÍPIOS '!$A$10:$B$101,2,FALSE)</f>
        <v>19.364661999999999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162</v>
      </c>
      <c r="B88" s="13">
        <f>VLOOKUP(A88,'ÁREA DOS MUNICÍPIOS '!$A$10:$B$101,2,FALSE)</f>
        <v>19.364661999999999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162</v>
      </c>
      <c r="B89" s="13">
        <f>VLOOKUP(A89,'ÁREA DOS MUNICÍPIOS '!$A$10:$B$101,2,FALSE)</f>
        <v>19.364661999999999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162</v>
      </c>
      <c r="B90" s="13">
        <f>VLOOKUP(A90,'ÁREA DOS MUNICÍPIOS '!$A$10:$B$101,2,FALSE)</f>
        <v>19.364661999999999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162</v>
      </c>
      <c r="B91" s="13">
        <f>VLOOKUP(A91,'ÁREA DOS MUNICÍPIOS '!$A$10:$B$101,2,FALSE)</f>
        <v>19.364661999999999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162</v>
      </c>
      <c r="B92" s="13">
        <f>VLOOKUP(A92,'ÁREA DOS MUNICÍPIOS '!$A$10:$B$101,2,FALSE)</f>
        <v>19.364661999999999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162</v>
      </c>
      <c r="B93" s="13">
        <f>VLOOKUP(A93,'ÁREA DOS MUNICÍPIOS '!$A$10:$B$101,2,FALSE)</f>
        <v>19.364661999999999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162</v>
      </c>
      <c r="B94" s="13">
        <f>VLOOKUP(A94,'ÁREA DOS MUNICÍPIOS '!$A$10:$B$101,2,FALSE)</f>
        <v>19.364661999999999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162</v>
      </c>
      <c r="B95" s="13">
        <f>VLOOKUP(A95,'ÁREA DOS MUNICÍPIOS '!$A$10:$B$101,2,FALSE)</f>
        <v>19.364661999999999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162</v>
      </c>
      <c r="B96" s="13">
        <f>VLOOKUP(A96,'ÁREA DOS MUNICÍPIOS '!$A$10:$B$101,2,FALSE)</f>
        <v>19.364661999999999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162</v>
      </c>
      <c r="B97" s="13">
        <f>VLOOKUP(A97,'ÁREA DOS MUNICÍPIOS '!$A$10:$B$101,2,FALSE)</f>
        <v>19.364661999999999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162</v>
      </c>
      <c r="B98" s="13">
        <f>VLOOKUP(A98,'ÁREA DOS MUNICÍPIOS '!$A$10:$B$101,2,FALSE)</f>
        <v>19.364661999999999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162</v>
      </c>
      <c r="B99" s="13">
        <f>VLOOKUP(A99,'ÁREA DOS MUNICÍPIOS '!$A$10:$B$101,2,FALSE)</f>
        <v>19.364661999999999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162</v>
      </c>
      <c r="B100" s="13">
        <f>VLOOKUP(A100,'ÁREA DOS MUNICÍPIOS '!$A$10:$B$101,2,FALSE)</f>
        <v>19.364661999999999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:C10">
    <cfRule type="duplicateValues" dxfId="1" priority="1"/>
  </conditionalFormatting>
  <pageMargins left="0.7" right="0.7" top="0.75" bottom="0.75" header="0" footer="0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7" sqref="C7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42578125" style="9" customWidth="1"/>
    <col min="5" max="7" width="5.28515625" style="9" bestFit="1" customWidth="1"/>
    <col min="8" max="8" width="12.42578125" style="9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17.654607044253037</v>
      </c>
      <c r="I1" s="18" t="s">
        <v>3</v>
      </c>
      <c r="J1" s="17">
        <f>SUM(J4:J9090)</f>
        <v>5.6620356150749558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163</v>
      </c>
      <c r="B4" s="13">
        <f>VLOOKUP(A4,'ÁREA DOS MUNICÍPIOS '!$A$10:$B$101,2,FALSE)</f>
        <v>133.75493399999999</v>
      </c>
      <c r="C4" s="38" t="s">
        <v>1462</v>
      </c>
      <c r="D4" s="74">
        <f>VLOOKUP($C4,'BASE DIBAPE'!$B$2:$H$800,2,FALSE)</f>
        <v>53.86</v>
      </c>
      <c r="E4" s="74">
        <f>VLOOKUP($C4,'BASE DIBAPE'!$B$2:$H$800,3,FALSE)</f>
        <v>4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3.221413873225791E-2</v>
      </c>
      <c r="I4" s="76" t="str">
        <f>K4</f>
        <v>MUNICIPAL</v>
      </c>
      <c r="J4" s="77">
        <f>IF(I4="Municipal",IFERROR((D4/(B4*100))*E4*F4*G4,0),0)</f>
        <v>3.221413873225791E-2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163</v>
      </c>
      <c r="B5" s="13">
        <f>VLOOKUP(A5,'ÁREA DOS MUNICÍPIOS '!$A$10:$B$101,2,FALSE)</f>
        <v>133.75493399999999</v>
      </c>
      <c r="C5" s="38" t="s">
        <v>302</v>
      </c>
      <c r="D5" s="74">
        <f>VLOOKUP($C5,'BASE DIBAPE'!$B$2:$H$800,2,FALSE)</f>
        <v>5332.49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3.1894090725655024</v>
      </c>
      <c r="I5" s="76" t="str">
        <f t="shared" ref="I5:I11" si="1">K5</f>
        <v>MUNICIPAL</v>
      </c>
      <c r="J5" s="77">
        <f t="shared" ref="J5:J68" si="2">IF(I5="Municipal",IFERROR((D5/(B5*100))*E5*F5*G5,0),0)</f>
        <v>3.1894090725655024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163</v>
      </c>
      <c r="B6" s="13">
        <f>VLOOKUP(A6,'ÁREA DOS MUNICÍPIOS '!$A$10:$B$101,2,FALSE)</f>
        <v>133.75493399999999</v>
      </c>
      <c r="C6" s="38" t="s">
        <v>380</v>
      </c>
      <c r="D6" s="74">
        <f>VLOOKUP($C6,'BASE DIBAPE'!$B$2:$H$800,2,FALSE)</f>
        <v>9.14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5.4667142222955311E-3</v>
      </c>
      <c r="I6" s="76" t="str">
        <f t="shared" si="1"/>
        <v>MUNICIPAL</v>
      </c>
      <c r="J6" s="77">
        <f t="shared" si="2"/>
        <v>5.4667142222955311E-3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163</v>
      </c>
      <c r="B7" s="13">
        <f>VLOOKUP(A7,'ÁREA DOS MUNICÍPIOS '!$A$10:$B$101,2,FALSE)</f>
        <v>133.75493399999999</v>
      </c>
      <c r="C7" s="38" t="s">
        <v>382</v>
      </c>
      <c r="D7" s="74">
        <f>VLOOKUP($C7,'BASE DIBAPE'!$B$2:$H$800,2,FALSE)</f>
        <v>138.54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8.2861989973394182E-2</v>
      </c>
      <c r="I7" s="76" t="str">
        <f t="shared" si="1"/>
        <v>MUNICIPAL</v>
      </c>
      <c r="J7" s="77">
        <f t="shared" si="2"/>
        <v>8.2861989973394182E-2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163</v>
      </c>
      <c r="B8" s="13">
        <f>VLOOKUP(A8,'ÁREA DOS MUNICÍPIOS '!$A$10:$B$101,2,FALSE)</f>
        <v>133.75493399999999</v>
      </c>
      <c r="C8" s="38" t="s">
        <v>570</v>
      </c>
      <c r="D8" s="74">
        <f>VLOOKUP($C8,'BASE DIBAPE'!$B$2:$H$800,2,FALSE)</f>
        <v>567.07000000000005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0.16958477210268746</v>
      </c>
      <c r="I8" s="76" t="str">
        <f t="shared" si="1"/>
        <v>MUNICIPAL</v>
      </c>
      <c r="J8" s="77">
        <f t="shared" si="2"/>
        <v>0.16958477210268746</v>
      </c>
      <c r="K8" s="8" t="str">
        <f>VLOOKUP($C8,'BASE DIBAPE'!$B$2:$H$800,6,FALSE)</f>
        <v>MUNICIPAL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163</v>
      </c>
      <c r="B9" s="13">
        <f>VLOOKUP(A9,'ÁREA DOS MUNICÍPIOS '!$A$10:$B$101,2,FALSE)</f>
        <v>133.75493399999999</v>
      </c>
      <c r="C9" s="38" t="s">
        <v>838</v>
      </c>
      <c r="D9" s="74">
        <f>VLOOKUP($C9,'BASE DIBAPE'!$B$2:$H$800,2,FALSE)</f>
        <v>912.25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2</v>
      </c>
      <c r="H9" s="75">
        <f t="shared" si="0"/>
        <v>2.1824989274788176</v>
      </c>
      <c r="I9" s="76" t="str">
        <f t="shared" si="1"/>
        <v>MUNICIPAL</v>
      </c>
      <c r="J9" s="77">
        <f t="shared" si="2"/>
        <v>2.1824989274788176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163</v>
      </c>
      <c r="B10" s="13">
        <f>VLOOKUP(A10,'ÁREA DOS MUNICÍPIOS '!$A$10:$B$101,2,FALSE)</f>
        <v>133.75493399999999</v>
      </c>
      <c r="C10" s="38" t="s">
        <v>743</v>
      </c>
      <c r="D10" s="74">
        <f>VLOOKUP($C10,'BASE DIBAPE'!$B$2:$H$800,2,FALSE)</f>
        <v>2499.41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0"/>
        <v>11.959352467700368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163</v>
      </c>
      <c r="B11" s="13">
        <f>VLOOKUP(A11,'ÁREA DOS MUNICÍPIOS '!$A$10:$B$101,2,FALSE)</f>
        <v>133.75493399999999</v>
      </c>
      <c r="C11" s="38" t="s">
        <v>1002</v>
      </c>
      <c r="D11" s="74">
        <f>VLOOKUP($C11,'BASE DIBAPE'!$B$2:$H$800,2,FALSE)</f>
        <v>111.08</v>
      </c>
      <c r="E11" s="74">
        <f>VLOOKUP($C11,'BASE DIBAPE'!$B$2:$H$800,3,FALSE)</f>
        <v>2</v>
      </c>
      <c r="F11" s="74">
        <f>VLOOKUP($C11,'BASE DIBAPE'!$B$2:$H$800,4,FALSE)</f>
        <v>1</v>
      </c>
      <c r="G11" s="74">
        <f>VLOOKUP($C11,'BASE DIBAPE'!$B$2:$H$800,5,FALSE)</f>
        <v>2</v>
      </c>
      <c r="H11" s="75">
        <f t="shared" si="0"/>
        <v>3.3218961477712666E-2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163</v>
      </c>
      <c r="B12" s="13">
        <f>VLOOKUP(A12,'ÁREA DOS MUNICÍPIOS '!$A$10:$B$101,2,FALSE)</f>
        <v>133.75493399999999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163</v>
      </c>
      <c r="B13" s="13">
        <f>VLOOKUP(A13,'ÁREA DOS MUNICÍPIOS '!$A$10:$B$101,2,FALSE)</f>
        <v>133.75493399999999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163</v>
      </c>
      <c r="B14" s="13">
        <f>VLOOKUP(A14,'ÁREA DOS MUNICÍPIOS '!$A$10:$B$101,2,FALSE)</f>
        <v>133.75493399999999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163</v>
      </c>
      <c r="B15" s="13">
        <f>VLOOKUP(A15,'ÁREA DOS MUNICÍPIOS '!$A$10:$B$101,2,FALSE)</f>
        <v>133.75493399999999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163</v>
      </c>
      <c r="B16" s="13">
        <f>VLOOKUP(A16,'ÁREA DOS MUNICÍPIOS '!$A$10:$B$101,2,FALSE)</f>
        <v>133.75493399999999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163</v>
      </c>
      <c r="B17" s="13">
        <f>VLOOKUP(A17,'ÁREA DOS MUNICÍPIOS '!$A$10:$B$101,2,FALSE)</f>
        <v>133.75493399999999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163</v>
      </c>
      <c r="B18" s="13">
        <f>VLOOKUP(A18,'ÁREA DOS MUNICÍPIOS '!$A$10:$B$101,2,FALSE)</f>
        <v>133.75493399999999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163</v>
      </c>
      <c r="B19" s="13">
        <f>VLOOKUP(A19,'ÁREA DOS MUNICÍPIOS '!$A$10:$B$101,2,FALSE)</f>
        <v>133.75493399999999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163</v>
      </c>
      <c r="B20" s="13">
        <f>VLOOKUP(A20,'ÁREA DOS MUNICÍPIOS '!$A$10:$B$101,2,FALSE)</f>
        <v>133.75493399999999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163</v>
      </c>
      <c r="B21" s="13">
        <f>VLOOKUP(A21,'ÁREA DOS MUNICÍPIOS '!$A$10:$B$101,2,FALSE)</f>
        <v>133.75493399999999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163</v>
      </c>
      <c r="B22" s="13">
        <f>VLOOKUP(A22,'ÁREA DOS MUNICÍPIOS '!$A$10:$B$101,2,FALSE)</f>
        <v>133.75493399999999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163</v>
      </c>
      <c r="B23" s="13">
        <f>VLOOKUP(A23,'ÁREA DOS MUNICÍPIOS '!$A$10:$B$101,2,FALSE)</f>
        <v>133.75493399999999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163</v>
      </c>
      <c r="B24" s="13">
        <f>VLOOKUP(A24,'ÁREA DOS MUNICÍPIOS '!$A$10:$B$101,2,FALSE)</f>
        <v>133.75493399999999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163</v>
      </c>
      <c r="B25" s="13">
        <f>VLOOKUP(A25,'ÁREA DOS MUNICÍPIOS '!$A$10:$B$101,2,FALSE)</f>
        <v>133.75493399999999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163</v>
      </c>
      <c r="B26" s="13">
        <f>VLOOKUP(A26,'ÁREA DOS MUNICÍPIOS '!$A$10:$B$101,2,FALSE)</f>
        <v>133.75493399999999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163</v>
      </c>
      <c r="B27" s="13">
        <f>VLOOKUP(A27,'ÁREA DOS MUNICÍPIOS '!$A$10:$B$101,2,FALSE)</f>
        <v>133.75493399999999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163</v>
      </c>
      <c r="B28" s="13">
        <f>VLOOKUP(A28,'ÁREA DOS MUNICÍPIOS '!$A$10:$B$101,2,FALSE)</f>
        <v>133.75493399999999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163</v>
      </c>
      <c r="B29" s="13">
        <f>VLOOKUP(A29,'ÁREA DOS MUNICÍPIOS '!$A$10:$B$101,2,FALSE)</f>
        <v>133.75493399999999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163</v>
      </c>
      <c r="B30" s="13">
        <f>VLOOKUP(A30,'ÁREA DOS MUNICÍPIOS '!$A$10:$B$101,2,FALSE)</f>
        <v>133.75493399999999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163</v>
      </c>
      <c r="B31" s="13">
        <f>VLOOKUP(A31,'ÁREA DOS MUNICÍPIOS '!$A$10:$B$101,2,FALSE)</f>
        <v>133.75493399999999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163</v>
      </c>
      <c r="B32" s="13">
        <f>VLOOKUP(A32,'ÁREA DOS MUNICÍPIOS '!$A$10:$B$101,2,FALSE)</f>
        <v>133.75493399999999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163</v>
      </c>
      <c r="B33" s="13">
        <f>VLOOKUP(A33,'ÁREA DOS MUNICÍPIOS '!$A$10:$B$101,2,FALSE)</f>
        <v>133.75493399999999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163</v>
      </c>
      <c r="B34" s="13">
        <f>VLOOKUP(A34,'ÁREA DOS MUNICÍPIOS '!$A$10:$B$101,2,FALSE)</f>
        <v>133.75493399999999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163</v>
      </c>
      <c r="B35" s="13">
        <f>VLOOKUP(A35,'ÁREA DOS MUNICÍPIOS '!$A$10:$B$101,2,FALSE)</f>
        <v>133.75493399999999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163</v>
      </c>
      <c r="B36" s="13">
        <f>VLOOKUP(A36,'ÁREA DOS MUNICÍPIOS '!$A$10:$B$101,2,FALSE)</f>
        <v>133.75493399999999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163</v>
      </c>
      <c r="B37" s="13">
        <f>VLOOKUP(A37,'ÁREA DOS MUNICÍPIOS '!$A$10:$B$101,2,FALSE)</f>
        <v>133.75493399999999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163</v>
      </c>
      <c r="B38" s="13">
        <f>VLOOKUP(A38,'ÁREA DOS MUNICÍPIOS '!$A$10:$B$101,2,FALSE)</f>
        <v>133.75493399999999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163</v>
      </c>
      <c r="B39" s="13">
        <f>VLOOKUP(A39,'ÁREA DOS MUNICÍPIOS '!$A$10:$B$101,2,FALSE)</f>
        <v>133.75493399999999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163</v>
      </c>
      <c r="B40" s="13">
        <f>VLOOKUP(A40,'ÁREA DOS MUNICÍPIOS '!$A$10:$B$101,2,FALSE)</f>
        <v>133.75493399999999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163</v>
      </c>
      <c r="B41" s="13">
        <f>VLOOKUP(A41,'ÁREA DOS MUNICÍPIOS '!$A$10:$B$101,2,FALSE)</f>
        <v>133.75493399999999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163</v>
      </c>
      <c r="B42" s="13">
        <f>VLOOKUP(A42,'ÁREA DOS MUNICÍPIOS '!$A$10:$B$101,2,FALSE)</f>
        <v>133.75493399999999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163</v>
      </c>
      <c r="B43" s="13">
        <f>VLOOKUP(A43,'ÁREA DOS MUNICÍPIOS '!$A$10:$B$101,2,FALSE)</f>
        <v>133.75493399999999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163</v>
      </c>
      <c r="B44" s="13">
        <f>VLOOKUP(A44,'ÁREA DOS MUNICÍPIOS '!$A$10:$B$101,2,FALSE)</f>
        <v>133.75493399999999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163</v>
      </c>
      <c r="B45" s="13">
        <f>VLOOKUP(A45,'ÁREA DOS MUNICÍPIOS '!$A$10:$B$101,2,FALSE)</f>
        <v>133.75493399999999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163</v>
      </c>
      <c r="B46" s="13">
        <f>VLOOKUP(A46,'ÁREA DOS MUNICÍPIOS '!$A$10:$B$101,2,FALSE)</f>
        <v>133.75493399999999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163</v>
      </c>
      <c r="B47" s="13">
        <f>VLOOKUP(A47,'ÁREA DOS MUNICÍPIOS '!$A$10:$B$101,2,FALSE)</f>
        <v>133.75493399999999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163</v>
      </c>
      <c r="B48" s="13">
        <f>VLOOKUP(A48,'ÁREA DOS MUNICÍPIOS '!$A$10:$B$101,2,FALSE)</f>
        <v>133.75493399999999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163</v>
      </c>
      <c r="B49" s="13">
        <f>VLOOKUP(A49,'ÁREA DOS MUNICÍPIOS '!$A$10:$B$101,2,FALSE)</f>
        <v>133.75493399999999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163</v>
      </c>
      <c r="B50" s="13">
        <f>VLOOKUP(A50,'ÁREA DOS MUNICÍPIOS '!$A$10:$B$101,2,FALSE)</f>
        <v>133.75493399999999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163</v>
      </c>
      <c r="B51" s="13">
        <f>VLOOKUP(A51,'ÁREA DOS MUNICÍPIOS '!$A$10:$B$101,2,FALSE)</f>
        <v>133.75493399999999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163</v>
      </c>
      <c r="B52" s="13">
        <f>VLOOKUP(A52,'ÁREA DOS MUNICÍPIOS '!$A$10:$B$101,2,FALSE)</f>
        <v>133.75493399999999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163</v>
      </c>
      <c r="B53" s="13">
        <f>VLOOKUP(A53,'ÁREA DOS MUNICÍPIOS '!$A$10:$B$101,2,FALSE)</f>
        <v>133.75493399999999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163</v>
      </c>
      <c r="B54" s="13">
        <f>VLOOKUP(A54,'ÁREA DOS MUNICÍPIOS '!$A$10:$B$101,2,FALSE)</f>
        <v>133.75493399999999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163</v>
      </c>
      <c r="B55" s="13">
        <f>VLOOKUP(A55,'ÁREA DOS MUNICÍPIOS '!$A$10:$B$101,2,FALSE)</f>
        <v>133.75493399999999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163</v>
      </c>
      <c r="B56" s="13">
        <f>VLOOKUP(A56,'ÁREA DOS MUNICÍPIOS '!$A$10:$B$101,2,FALSE)</f>
        <v>133.75493399999999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163</v>
      </c>
      <c r="B57" s="13">
        <f>VLOOKUP(A57,'ÁREA DOS MUNICÍPIOS '!$A$10:$B$101,2,FALSE)</f>
        <v>133.75493399999999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163</v>
      </c>
      <c r="B58" s="13">
        <f>VLOOKUP(A58,'ÁREA DOS MUNICÍPIOS '!$A$10:$B$101,2,FALSE)</f>
        <v>133.75493399999999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163</v>
      </c>
      <c r="B59" s="13">
        <f>VLOOKUP(A59,'ÁREA DOS MUNICÍPIOS '!$A$10:$B$101,2,FALSE)</f>
        <v>133.75493399999999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163</v>
      </c>
      <c r="B60" s="13">
        <f>VLOOKUP(A60,'ÁREA DOS MUNICÍPIOS '!$A$10:$B$101,2,FALSE)</f>
        <v>133.75493399999999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163</v>
      </c>
      <c r="B61" s="13">
        <f>VLOOKUP(A61,'ÁREA DOS MUNICÍPIOS '!$A$10:$B$101,2,FALSE)</f>
        <v>133.75493399999999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163</v>
      </c>
      <c r="B62" s="13">
        <f>VLOOKUP(A62,'ÁREA DOS MUNICÍPIOS '!$A$10:$B$101,2,FALSE)</f>
        <v>133.75493399999999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163</v>
      </c>
      <c r="B63" s="13">
        <f>VLOOKUP(A63,'ÁREA DOS MUNICÍPIOS '!$A$10:$B$101,2,FALSE)</f>
        <v>133.75493399999999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163</v>
      </c>
      <c r="B64" s="13">
        <f>VLOOKUP(A64,'ÁREA DOS MUNICÍPIOS '!$A$10:$B$101,2,FALSE)</f>
        <v>133.75493399999999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163</v>
      </c>
      <c r="B65" s="13">
        <f>VLOOKUP(A65,'ÁREA DOS MUNICÍPIOS '!$A$10:$B$101,2,FALSE)</f>
        <v>133.75493399999999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163</v>
      </c>
      <c r="B66" s="13">
        <f>VLOOKUP(A66,'ÁREA DOS MUNICÍPIOS '!$A$10:$B$101,2,FALSE)</f>
        <v>133.75493399999999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163</v>
      </c>
      <c r="B67" s="13">
        <f>VLOOKUP(A67,'ÁREA DOS MUNICÍPIOS '!$A$10:$B$101,2,FALSE)</f>
        <v>133.75493399999999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163</v>
      </c>
      <c r="B68" s="13">
        <f>VLOOKUP(A68,'ÁREA DOS MUNICÍPIOS '!$A$10:$B$101,2,FALSE)</f>
        <v>133.75493399999999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163</v>
      </c>
      <c r="B69" s="13">
        <f>VLOOKUP(A69,'ÁREA DOS MUNICÍPIOS '!$A$10:$B$101,2,FALSE)</f>
        <v>133.75493399999999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163</v>
      </c>
      <c r="B70" s="13">
        <f>VLOOKUP(A70,'ÁREA DOS MUNICÍPIOS '!$A$10:$B$101,2,FALSE)</f>
        <v>133.75493399999999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163</v>
      </c>
      <c r="B71" s="13">
        <f>VLOOKUP(A71,'ÁREA DOS MUNICÍPIOS '!$A$10:$B$101,2,FALSE)</f>
        <v>133.75493399999999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163</v>
      </c>
      <c r="B72" s="13">
        <f>VLOOKUP(A72,'ÁREA DOS MUNICÍPIOS '!$A$10:$B$101,2,FALSE)</f>
        <v>133.75493399999999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163</v>
      </c>
      <c r="B73" s="13">
        <f>VLOOKUP(A73,'ÁREA DOS MUNICÍPIOS '!$A$10:$B$101,2,FALSE)</f>
        <v>133.75493399999999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163</v>
      </c>
      <c r="B74" s="13">
        <f>VLOOKUP(A74,'ÁREA DOS MUNICÍPIOS '!$A$10:$B$101,2,FALSE)</f>
        <v>133.75493399999999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163</v>
      </c>
      <c r="B75" s="13">
        <f>VLOOKUP(A75,'ÁREA DOS MUNICÍPIOS '!$A$10:$B$101,2,FALSE)</f>
        <v>133.75493399999999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163</v>
      </c>
      <c r="B76" s="13">
        <f>VLOOKUP(A76,'ÁREA DOS MUNICÍPIOS '!$A$10:$B$101,2,FALSE)</f>
        <v>133.75493399999999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163</v>
      </c>
      <c r="B77" s="13">
        <f>VLOOKUP(A77,'ÁREA DOS MUNICÍPIOS '!$A$10:$B$101,2,FALSE)</f>
        <v>133.75493399999999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163</v>
      </c>
      <c r="B78" s="13">
        <f>VLOOKUP(A78,'ÁREA DOS MUNICÍPIOS '!$A$10:$B$101,2,FALSE)</f>
        <v>133.75493399999999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163</v>
      </c>
      <c r="B79" s="13">
        <f>VLOOKUP(A79,'ÁREA DOS MUNICÍPIOS '!$A$10:$B$101,2,FALSE)</f>
        <v>133.75493399999999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163</v>
      </c>
      <c r="B80" s="13">
        <f>VLOOKUP(A80,'ÁREA DOS MUNICÍPIOS '!$A$10:$B$101,2,FALSE)</f>
        <v>133.75493399999999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163</v>
      </c>
      <c r="B81" s="13">
        <f>VLOOKUP(A81,'ÁREA DOS MUNICÍPIOS '!$A$10:$B$101,2,FALSE)</f>
        <v>133.75493399999999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163</v>
      </c>
      <c r="B82" s="13">
        <f>VLOOKUP(A82,'ÁREA DOS MUNICÍPIOS '!$A$10:$B$101,2,FALSE)</f>
        <v>133.75493399999999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163</v>
      </c>
      <c r="B83" s="13">
        <f>VLOOKUP(A83,'ÁREA DOS MUNICÍPIOS '!$A$10:$B$101,2,FALSE)</f>
        <v>133.75493399999999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163</v>
      </c>
      <c r="B84" s="13">
        <f>VLOOKUP(A84,'ÁREA DOS MUNICÍPIOS '!$A$10:$B$101,2,FALSE)</f>
        <v>133.75493399999999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163</v>
      </c>
      <c r="B85" s="13">
        <f>VLOOKUP(A85,'ÁREA DOS MUNICÍPIOS '!$A$10:$B$101,2,FALSE)</f>
        <v>133.75493399999999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163</v>
      </c>
      <c r="B86" s="13">
        <f>VLOOKUP(A86,'ÁREA DOS MUNICÍPIOS '!$A$10:$B$101,2,FALSE)</f>
        <v>133.75493399999999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163</v>
      </c>
      <c r="B87" s="13">
        <f>VLOOKUP(A87,'ÁREA DOS MUNICÍPIOS '!$A$10:$B$101,2,FALSE)</f>
        <v>133.75493399999999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163</v>
      </c>
      <c r="B88" s="13">
        <f>VLOOKUP(A88,'ÁREA DOS MUNICÍPIOS '!$A$10:$B$101,2,FALSE)</f>
        <v>133.75493399999999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163</v>
      </c>
      <c r="B89" s="13">
        <f>VLOOKUP(A89,'ÁREA DOS MUNICÍPIOS '!$A$10:$B$101,2,FALSE)</f>
        <v>133.75493399999999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163</v>
      </c>
      <c r="B90" s="13">
        <f>VLOOKUP(A90,'ÁREA DOS MUNICÍPIOS '!$A$10:$B$101,2,FALSE)</f>
        <v>133.75493399999999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163</v>
      </c>
      <c r="B91" s="13">
        <f>VLOOKUP(A91,'ÁREA DOS MUNICÍPIOS '!$A$10:$B$101,2,FALSE)</f>
        <v>133.75493399999999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163</v>
      </c>
      <c r="B92" s="13">
        <f>VLOOKUP(A92,'ÁREA DOS MUNICÍPIOS '!$A$10:$B$101,2,FALSE)</f>
        <v>133.75493399999999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163</v>
      </c>
      <c r="B93" s="13">
        <f>VLOOKUP(A93,'ÁREA DOS MUNICÍPIOS '!$A$10:$B$101,2,FALSE)</f>
        <v>133.75493399999999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163</v>
      </c>
      <c r="B94" s="13">
        <f>VLOOKUP(A94,'ÁREA DOS MUNICÍPIOS '!$A$10:$B$101,2,FALSE)</f>
        <v>133.75493399999999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163</v>
      </c>
      <c r="B95" s="13">
        <f>VLOOKUP(A95,'ÁREA DOS MUNICÍPIOS '!$A$10:$B$101,2,FALSE)</f>
        <v>133.75493399999999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163</v>
      </c>
      <c r="B96" s="13">
        <f>VLOOKUP(A96,'ÁREA DOS MUNICÍPIOS '!$A$10:$B$101,2,FALSE)</f>
        <v>133.75493399999999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163</v>
      </c>
      <c r="B97" s="13">
        <f>VLOOKUP(A97,'ÁREA DOS MUNICÍPIOS '!$A$10:$B$101,2,FALSE)</f>
        <v>133.75493399999999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163</v>
      </c>
      <c r="B98" s="13">
        <f>VLOOKUP(A98,'ÁREA DOS MUNICÍPIOS '!$A$10:$B$101,2,FALSE)</f>
        <v>133.75493399999999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163</v>
      </c>
      <c r="B99" s="13">
        <f>VLOOKUP(A99,'ÁREA DOS MUNICÍPIOS '!$A$10:$B$101,2,FALSE)</f>
        <v>133.75493399999999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163</v>
      </c>
      <c r="B100" s="13">
        <f>VLOOKUP(A100,'ÁREA DOS MUNICÍPIOS '!$A$10:$B$101,2,FALSE)</f>
        <v>133.75493399999999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conditionalFormatting sqref="C4:C10">
    <cfRule type="duplicateValues" dxfId="0" priority="1"/>
  </conditionalFormatting>
  <pageMargins left="0.7" right="0.7" top="0.75" bottom="0.75" header="0" footer="0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5" sqref="C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9.85546875" style="9" customWidth="1"/>
    <col min="4" max="4" width="9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13.406834081455569</v>
      </c>
      <c r="I1" s="18" t="s">
        <v>3</v>
      </c>
      <c r="J1" s="17">
        <f>SUM(J4:J9090)</f>
        <v>0.28407633525164155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164</v>
      </c>
      <c r="B4" s="13">
        <f>VLOOKUP(A4,'ÁREA DOS MUNICÍPIOS '!$A$10:$B$101,2,FALSE)</f>
        <v>935.38168099999996</v>
      </c>
      <c r="C4" s="38" t="s">
        <v>344</v>
      </c>
      <c r="D4" s="74">
        <f>VLOOKUP($C4,'BASE DIBAPE'!$B$2:$H$800,2,FALSE)</f>
        <v>3257.8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 t="shared" ref="H4:H31" si="0">IFERROR((D4/(B4*100))*E4*F4*G4,0)</f>
        <v>0.13931425283065813</v>
      </c>
      <c r="I4" s="76" t="str">
        <f>K4</f>
        <v>MUNICIPAL</v>
      </c>
      <c r="J4" s="77">
        <f t="shared" ref="J4:J31" si="1">IF(I4="Municipal",IFERROR((D4/(B4*100))*E4*F4*G4,0),0)</f>
        <v>0.13931425283065813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164</v>
      </c>
      <c r="B5" s="13">
        <f>VLOOKUP(A5,'ÁREA DOS MUNICÍPIOS '!$A$10:$B$101,2,FALSE)</f>
        <v>935.38168099999996</v>
      </c>
      <c r="C5" s="62" t="s">
        <v>400</v>
      </c>
      <c r="D5" s="74">
        <f>VLOOKUP($C5,'BASE DIBAPE'!$B$2:$H$800,2,FALSE)</f>
        <v>1561.65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si="0"/>
        <v>6.6781295025169524E-2</v>
      </c>
      <c r="I5" s="76" t="str">
        <f t="shared" ref="I5:I34" si="2">K5</f>
        <v>MUNICIPAL</v>
      </c>
      <c r="J5" s="77">
        <f t="shared" si="1"/>
        <v>6.6781295025169524E-2</v>
      </c>
      <c r="K5" s="8" t="str">
        <f>VLOOKUP($C5,'BASE DIBAPE'!$B$2:$H$800,6,FALSE)</f>
        <v>MUNICIPAL</v>
      </c>
      <c r="L5" s="30">
        <f>COUNTIF($I$4:$I$9090,"Federal")</f>
        <v>7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164</v>
      </c>
      <c r="B6" s="13">
        <f>VLOOKUP(A6,'ÁREA DOS MUNICÍPIOS '!$A$10:$B$101,2,FALSE)</f>
        <v>935.38168099999996</v>
      </c>
      <c r="C6" s="38" t="s">
        <v>1406</v>
      </c>
      <c r="D6" s="74">
        <f>VLOOKUP($C6,'BASE DIBAPE'!$B$2:$H$800,2,FALSE)</f>
        <v>9.42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4.0283021108257093E-4</v>
      </c>
      <c r="I6" s="76" t="str">
        <f t="shared" si="2"/>
        <v>MUNICIPAL</v>
      </c>
      <c r="J6" s="77">
        <f t="shared" si="1"/>
        <v>4.0283021108257093E-4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164</v>
      </c>
      <c r="B7" s="13">
        <f>VLOOKUP(A7,'ÁREA DOS MUNICÍPIOS '!$A$10:$B$101,2,FALSE)</f>
        <v>935.38168099999996</v>
      </c>
      <c r="C7" s="38" t="s">
        <v>1423</v>
      </c>
      <c r="D7" s="74">
        <f>VLOOKUP($C7,'BASE DIBAPE'!$B$2:$H$800,2,FALSE)</f>
        <v>1711.09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7.3171841388670514E-2</v>
      </c>
      <c r="I7" s="76" t="str">
        <f t="shared" si="2"/>
        <v>MUNICIPAL</v>
      </c>
      <c r="J7" s="77">
        <f t="shared" si="1"/>
        <v>7.3171841388670514E-2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164</v>
      </c>
      <c r="B8" s="13">
        <f>VLOOKUP(A8,'ÁREA DOS MUNICÍPIOS '!$A$10:$B$101,2,FALSE)</f>
        <v>935.38168099999996</v>
      </c>
      <c r="C8" s="62" t="s">
        <v>1069</v>
      </c>
      <c r="D8" s="74">
        <f>VLOOKUP($C8,'BASE DIBAPE'!$B$2:$H$800,2,FALSE)</f>
        <v>3.12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5.3368588474633598E-4</v>
      </c>
      <c r="I8" s="76" t="str">
        <f t="shared" si="2"/>
        <v>ESTADUAL</v>
      </c>
      <c r="J8" s="77">
        <f t="shared" si="1"/>
        <v>0</v>
      </c>
      <c r="K8" s="8" t="str">
        <f>VLOOKUP($C8,'BASE DIBAPE'!$B$2:$H$800,6,FALSE)</f>
        <v>ESTADUAL</v>
      </c>
      <c r="L8" s="29">
        <f>COUNTIF($I$4:$I$9090,"Estadual")</f>
        <v>19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164</v>
      </c>
      <c r="B9" s="13">
        <f>VLOOKUP(A9,'ÁREA DOS MUNICÍPIOS '!$A$10:$B$101,2,FALSE)</f>
        <v>935.38168099999996</v>
      </c>
      <c r="C9" s="38" t="s">
        <v>1080</v>
      </c>
      <c r="D9" s="74">
        <f>VLOOKUP($C9,'BASE DIBAPE'!$B$2:$H$800,2,FALSE)</f>
        <v>29.8</v>
      </c>
      <c r="E9" s="74">
        <f>VLOOKUP($C9,'BASE DIBAPE'!$B$2:$H$800,3,FALSE)</f>
        <v>4</v>
      </c>
      <c r="F9" s="74">
        <f>VLOOKUP($C9,'BASE DIBAPE'!$B$2:$H$800,4,FALSE)</f>
        <v>2</v>
      </c>
      <c r="G9" s="74">
        <f>VLOOKUP($C9,'BASE DIBAPE'!$B$2:$H$800,5,FALSE)</f>
        <v>1</v>
      </c>
      <c r="H9" s="75">
        <f t="shared" si="0"/>
        <v>2.5486922060001301E-3</v>
      </c>
      <c r="I9" s="76" t="str">
        <f t="shared" si="2"/>
        <v>FEDERAL</v>
      </c>
      <c r="J9" s="77">
        <f t="shared" si="1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164</v>
      </c>
      <c r="B10" s="13">
        <f>VLOOKUP(A10,'ÁREA DOS MUNICÍPIOS '!$A$10:$B$101,2,FALSE)</f>
        <v>935.38168099999996</v>
      </c>
      <c r="C10" s="38" t="s">
        <v>1085</v>
      </c>
      <c r="D10" s="74">
        <f>VLOOKUP($C10,'BASE DIBAPE'!$B$2:$H$800,2,FALSE)</f>
        <v>100.73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1.723018563157001E-2</v>
      </c>
      <c r="I10" s="76" t="str">
        <f t="shared" si="2"/>
        <v>ESTADUAL</v>
      </c>
      <c r="J10" s="77">
        <f t="shared" si="1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164</v>
      </c>
      <c r="B11" s="13">
        <f>VLOOKUP(A11,'ÁREA DOS MUNICÍPIOS '!$A$10:$B$101,2,FALSE)</f>
        <v>935.38168099999996</v>
      </c>
      <c r="C11" s="38" t="s">
        <v>1087</v>
      </c>
      <c r="D11" s="74">
        <f>VLOOKUP($C11,'BASE DIBAPE'!$B$2:$H$800,2,FALSE)</f>
        <v>13.69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2.341717872492737E-3</v>
      </c>
      <c r="I11" s="76" t="str">
        <f t="shared" si="2"/>
        <v>ESTADUAL</v>
      </c>
      <c r="J11" s="77">
        <f t="shared" si="1"/>
        <v>0</v>
      </c>
      <c r="K11" s="8" t="str">
        <f>VLOOKUP($C11,'BASE DIBAPE'!$B$2:$H$800,6,FALSE)</f>
        <v>ESTADUAL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164</v>
      </c>
      <c r="B12" s="13">
        <f>VLOOKUP(A12,'ÁREA DOS MUNICÍPIOS '!$A$10:$B$101,2,FALSE)</f>
        <v>935.38168099999996</v>
      </c>
      <c r="C12" s="38" t="s">
        <v>1120</v>
      </c>
      <c r="D12" s="74">
        <f>VLOOKUP($C12,'BASE DIBAPE'!$B$2:$H$800,2,FALSE)</f>
        <v>21.68</v>
      </c>
      <c r="E12" s="74">
        <f>VLOOKUP($C12,'BASE DIBAPE'!$B$2:$H$800,3,FALSE)</f>
        <v>4</v>
      </c>
      <c r="F12" s="74">
        <f>VLOOKUP($C12,'BASE DIBAPE'!$B$2:$H$800,4,FALSE)</f>
        <v>2</v>
      </c>
      <c r="G12" s="74">
        <f>VLOOKUP($C12,'BASE DIBAPE'!$B$2:$H$800,5,FALSE)</f>
        <v>1</v>
      </c>
      <c r="H12" s="75">
        <f t="shared" si="0"/>
        <v>1.8542163431571417E-3</v>
      </c>
      <c r="I12" s="76" t="str">
        <f t="shared" si="2"/>
        <v>ESTADUAL</v>
      </c>
      <c r="J12" s="77">
        <f t="shared" si="1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164</v>
      </c>
      <c r="B13" s="13">
        <f>VLOOKUP(A13,'ÁREA DOS MUNICÍPIOS '!$A$10:$B$101,2,FALSE)</f>
        <v>935.38168099999996</v>
      </c>
      <c r="C13" s="38" t="s">
        <v>1206</v>
      </c>
      <c r="D13" s="74">
        <f>VLOOKUP($C13,'BASE DIBAPE'!$B$2:$H$800,2,FALSE)</f>
        <v>12.89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1</v>
      </c>
      <c r="H13" s="75">
        <f t="shared" si="0"/>
        <v>2.2048753379423948E-3</v>
      </c>
      <c r="I13" s="76" t="str">
        <f t="shared" si="2"/>
        <v>FEDERAL</v>
      </c>
      <c r="J13" s="77">
        <f t="shared" si="1"/>
        <v>0</v>
      </c>
      <c r="K13" s="8" t="str">
        <f>VLOOKUP($C13,'BASE DIBAPE'!$B$2:$H$800,6,FALSE)</f>
        <v>FEDERAL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164</v>
      </c>
      <c r="B14" s="13">
        <f>VLOOKUP(A14,'ÁREA DOS MUNICÍPIOS '!$A$10:$B$101,2,FALSE)</f>
        <v>935.38168099999996</v>
      </c>
      <c r="C14" s="38" t="s">
        <v>1463</v>
      </c>
      <c r="D14" s="74">
        <f>VLOOKUP($C14,'BASE DIBAPE'!$B$2:$H$800,2,FALSE)</f>
        <v>8.77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1.5001362850081304E-3</v>
      </c>
      <c r="I14" s="76" t="str">
        <f t="shared" si="2"/>
        <v>ESTADUAL</v>
      </c>
      <c r="J14" s="77">
        <f t="shared" si="1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164</v>
      </c>
      <c r="B15" s="13">
        <f>VLOOKUP(A15,'ÁREA DOS MUNICÍPIOS '!$A$10:$B$101,2,FALSE)</f>
        <v>935.38168099999996</v>
      </c>
      <c r="C15" s="38" t="s">
        <v>1347</v>
      </c>
      <c r="D15" s="74">
        <f>VLOOKUP($C15,'BASE DIBAPE'!$B$2:$H$800,2,FALSE)</f>
        <v>6.33</v>
      </c>
      <c r="E15" s="74">
        <f>VLOOKUP($C15,'BASE DIBAPE'!$B$2:$H$800,3,FALSE)</f>
        <v>4</v>
      </c>
      <c r="F15" s="74">
        <f>VLOOKUP($C15,'BASE DIBAPE'!$B$2:$H$800,4,FALSE)</f>
        <v>0</v>
      </c>
      <c r="G15" s="74">
        <f>VLOOKUP($C15,'BASE DIBAPE'!$B$2:$H$800,5,FALSE)</f>
        <v>1</v>
      </c>
      <c r="H15" s="75">
        <f t="shared" si="0"/>
        <v>0</v>
      </c>
      <c r="I15" s="76" t="str">
        <f t="shared" si="2"/>
        <v>ESTADUAL</v>
      </c>
      <c r="J15" s="77">
        <f t="shared" si="1"/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164</v>
      </c>
      <c r="B16" s="13">
        <f>VLOOKUP(A16,'ÁREA DOS MUNICÍPIOS '!$A$10:$B$101,2,FALSE)</f>
        <v>935.38168099999996</v>
      </c>
      <c r="C16" s="38" t="s">
        <v>1349</v>
      </c>
      <c r="D16" s="74">
        <f>VLOOKUP($C16,'BASE DIBAPE'!$B$2:$H$800,2,FALSE)</f>
        <v>1.2</v>
      </c>
      <c r="E16" s="74">
        <f>VLOOKUP($C16,'BASE DIBAPE'!$B$2:$H$800,3,FALSE)</f>
        <v>4</v>
      </c>
      <c r="F16" s="74">
        <f>VLOOKUP($C16,'BASE DIBAPE'!$B$2:$H$800,4,FALSE)</f>
        <v>4</v>
      </c>
      <c r="G16" s="74">
        <f>VLOOKUP($C16,'BASE DIBAPE'!$B$2:$H$800,5,FALSE)</f>
        <v>1</v>
      </c>
      <c r="H16" s="75">
        <f t="shared" si="0"/>
        <v>2.0526380182551383E-4</v>
      </c>
      <c r="I16" s="76" t="str">
        <f t="shared" si="2"/>
        <v>FEDERAL</v>
      </c>
      <c r="J16" s="77">
        <f t="shared" si="1"/>
        <v>0</v>
      </c>
      <c r="K16" s="8" t="str">
        <f>VLOOKUP($C16,'BASE DIBAPE'!$B$2:$H$800,6,FALSE)</f>
        <v>FEDERAL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164</v>
      </c>
      <c r="B17" s="13">
        <f>VLOOKUP(A17,'ÁREA DOS MUNICÍPIOS '!$A$10:$B$101,2,FALSE)</f>
        <v>935.38168099999996</v>
      </c>
      <c r="C17" s="38" t="s">
        <v>1351</v>
      </c>
      <c r="D17" s="74">
        <f>VLOOKUP($C17,'BASE DIBAPE'!$B$2:$H$800,2,FALSE)</f>
        <v>1.1100000000000001</v>
      </c>
      <c r="E17" s="74">
        <f>VLOOKUP($C17,'BASE DIBAPE'!$B$2:$H$800,3,FALSE)</f>
        <v>4</v>
      </c>
      <c r="F17" s="74">
        <f>VLOOKUP($C17,'BASE DIBAPE'!$B$2:$H$800,4,FALSE)</f>
        <v>4</v>
      </c>
      <c r="G17" s="74">
        <f>VLOOKUP($C17,'BASE DIBAPE'!$B$2:$H$800,5,FALSE)</f>
        <v>1</v>
      </c>
      <c r="H17" s="75">
        <f t="shared" si="0"/>
        <v>1.8986901668860033E-4</v>
      </c>
      <c r="I17" s="76" t="str">
        <f t="shared" si="2"/>
        <v>FEDERAL</v>
      </c>
      <c r="J17" s="77">
        <f t="shared" si="1"/>
        <v>0</v>
      </c>
      <c r="K17" s="8" t="str">
        <f>VLOOKUP($C17,'BASE DIBAPE'!$B$2:$H$800,6,FALSE)</f>
        <v>FEDERAL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164</v>
      </c>
      <c r="B18" s="13">
        <f>VLOOKUP(A18,'ÁREA DOS MUNICÍPIOS '!$A$10:$B$101,2,FALSE)</f>
        <v>935.38168099999996</v>
      </c>
      <c r="C18" s="38" t="s">
        <v>1357</v>
      </c>
      <c r="D18" s="74">
        <f>VLOOKUP($C18,'BASE DIBAPE'!$B$2:$H$800,2,FALSE)</f>
        <v>84.95</v>
      </c>
      <c r="E18" s="74">
        <f>VLOOKUP($C18,'BASE DIBAPE'!$B$2:$H$800,3,FALSE)</f>
        <v>4</v>
      </c>
      <c r="F18" s="74">
        <f>VLOOKUP($C18,'BASE DIBAPE'!$B$2:$H$800,4,FALSE)</f>
        <v>4</v>
      </c>
      <c r="G18" s="74">
        <f>VLOOKUP($C18,'BASE DIBAPE'!$B$2:$H$800,5,FALSE)</f>
        <v>1</v>
      </c>
      <c r="H18" s="75">
        <f t="shared" si="0"/>
        <v>1.4530966637564502E-2</v>
      </c>
      <c r="I18" s="76" t="str">
        <f t="shared" si="2"/>
        <v>ESTADUAL</v>
      </c>
      <c r="J18" s="77">
        <f t="shared" si="1"/>
        <v>0</v>
      </c>
      <c r="K18" s="8" t="str">
        <f>VLOOKUP($C18,'BASE DIBAPE'!$B$2:$H$800,6,FALSE)</f>
        <v>ESTADUAL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164</v>
      </c>
      <c r="B19" s="13">
        <f>VLOOKUP(A19,'ÁREA DOS MUNICÍPIOS '!$A$10:$B$101,2,FALSE)</f>
        <v>935.38168099999996</v>
      </c>
      <c r="C19" s="38" t="s">
        <v>1371</v>
      </c>
      <c r="D19" s="74">
        <f>VLOOKUP($C19,'BASE DIBAPE'!$B$2:$H$800,2,FALSE)</f>
        <v>30.35</v>
      </c>
      <c r="E19" s="74">
        <f>VLOOKUP($C19,'BASE DIBAPE'!$B$2:$H$800,3,FALSE)</f>
        <v>4</v>
      </c>
      <c r="F19" s="74">
        <f>VLOOKUP($C19,'BASE DIBAPE'!$B$2:$H$800,4,FALSE)</f>
        <v>4</v>
      </c>
      <c r="G19" s="74">
        <f>VLOOKUP($C19,'BASE DIBAPE'!$B$2:$H$800,5,FALSE)</f>
        <v>1</v>
      </c>
      <c r="H19" s="75">
        <f t="shared" si="0"/>
        <v>5.1914636545036209E-3</v>
      </c>
      <c r="I19" s="76" t="str">
        <f t="shared" si="2"/>
        <v>ESTADUAL</v>
      </c>
      <c r="J19" s="77">
        <f t="shared" si="1"/>
        <v>0</v>
      </c>
      <c r="K19" s="8" t="str">
        <f>VLOOKUP($C19,'BASE DIBAPE'!$B$2:$H$800,6,FALSE)</f>
        <v>ESTADUAL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164</v>
      </c>
      <c r="B20" s="13">
        <f>VLOOKUP(A20,'ÁREA DOS MUNICÍPIOS '!$A$10:$B$101,2,FALSE)</f>
        <v>935.38168099999996</v>
      </c>
      <c r="C20" s="38" t="s">
        <v>1252</v>
      </c>
      <c r="D20" s="74">
        <f>VLOOKUP($C20,'BASE DIBAPE'!$B$2:$H$800,2,FALSE)</f>
        <v>17.309999999999999</v>
      </c>
      <c r="E20" s="74">
        <f>VLOOKUP($C20,'BASE DIBAPE'!$B$2:$H$800,3,FALSE)</f>
        <v>4</v>
      </c>
      <c r="F20" s="74">
        <f>VLOOKUP($C20,'BASE DIBAPE'!$B$2:$H$800,4,FALSE)</f>
        <v>4</v>
      </c>
      <c r="G20" s="74">
        <f>VLOOKUP($C20,'BASE DIBAPE'!$B$2:$H$800,5,FALSE)</f>
        <v>1</v>
      </c>
      <c r="H20" s="75">
        <f t="shared" si="0"/>
        <v>2.960930341333037E-3</v>
      </c>
      <c r="I20" s="76" t="str">
        <f t="shared" si="2"/>
        <v>ESTADUAL</v>
      </c>
      <c r="J20" s="77">
        <f t="shared" si="1"/>
        <v>0</v>
      </c>
      <c r="K20" s="8" t="str">
        <f>VLOOKUP($C20,'BASE DIBAPE'!$B$2:$H$800,6,FALSE)</f>
        <v>ESTADUAL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164</v>
      </c>
      <c r="B21" s="13">
        <f>VLOOKUP(A21,'ÁREA DOS MUNICÍPIOS '!$A$10:$B$101,2,FALSE)</f>
        <v>935.38168099999996</v>
      </c>
      <c r="C21" s="38" t="s">
        <v>1150</v>
      </c>
      <c r="D21" s="74">
        <f>VLOOKUP($C21,'BASE DIBAPE'!$B$2:$H$800,2,FALSE)</f>
        <v>0</v>
      </c>
      <c r="E21" s="74">
        <f>VLOOKUP($C21,'BASE DIBAPE'!$B$2:$H$800,3,FALSE)</f>
        <v>4</v>
      </c>
      <c r="F21" s="74">
        <f>VLOOKUP($C21,'BASE DIBAPE'!$B$2:$H$800,4,FALSE)</f>
        <v>0</v>
      </c>
      <c r="G21" s="74">
        <f>VLOOKUP($C21,'BASE DIBAPE'!$B$2:$H$800,5,FALSE)</f>
        <v>0</v>
      </c>
      <c r="H21" s="75">
        <f t="shared" si="0"/>
        <v>0</v>
      </c>
      <c r="I21" s="76" t="str">
        <f t="shared" si="2"/>
        <v>FEDERAL</v>
      </c>
      <c r="J21" s="77">
        <f t="shared" si="1"/>
        <v>0</v>
      </c>
      <c r="K21" s="8" t="str">
        <f>VLOOKUP($C21,'BASE DIBAPE'!$B$2:$H$800,6,FALSE)</f>
        <v>FEDERAL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164</v>
      </c>
      <c r="B22" s="13">
        <f>VLOOKUP(A22,'ÁREA DOS MUNICÍPIOS '!$A$10:$B$101,2,FALSE)</f>
        <v>935.38168099999996</v>
      </c>
      <c r="C22" s="38" t="s">
        <v>328</v>
      </c>
      <c r="D22" s="74">
        <f>VLOOKUP($C22,'BASE DIBAPE'!$B$2:$H$800,2,FALSE)</f>
        <v>25515.73</v>
      </c>
      <c r="E22" s="74">
        <f>VLOOKUP($C22,'BASE DIBAPE'!$B$2:$H$800,3,FALSE)</f>
        <v>1</v>
      </c>
      <c r="F22" s="74">
        <f>VLOOKUP($C22,'BASE DIBAPE'!$B$2:$H$800,4,FALSE)</f>
        <v>4</v>
      </c>
      <c r="G22" s="74">
        <f>VLOOKUP($C22,'BASE DIBAPE'!$B$2:$H$800,5,FALSE)</f>
        <v>4</v>
      </c>
      <c r="H22" s="75">
        <f t="shared" si="0"/>
        <v>4.3645464551277655</v>
      </c>
      <c r="I22" s="76" t="str">
        <f t="shared" si="2"/>
        <v>ESTADUAL</v>
      </c>
      <c r="J22" s="77">
        <f t="shared" si="1"/>
        <v>0</v>
      </c>
      <c r="K22" s="8" t="str">
        <f>VLOOKUP($C22,'BASE DIBAPE'!$B$2:$H$800,6,FALSE)</f>
        <v>ESTADUAL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164</v>
      </c>
      <c r="B23" s="13">
        <f>VLOOKUP(A23,'ÁREA DOS MUNICÍPIOS '!$A$10:$B$101,2,FALSE)</f>
        <v>935.38168099999996</v>
      </c>
      <c r="C23" s="38" t="s">
        <v>756</v>
      </c>
      <c r="D23" s="74">
        <f>VLOOKUP($C23,'BASE DIBAPE'!$B$2:$H$800,2,FALSE)</f>
        <v>12662.54</v>
      </c>
      <c r="E23" s="74">
        <f>VLOOKUP($C23,'BASE DIBAPE'!$B$2:$H$800,3,FALSE)</f>
        <v>4</v>
      </c>
      <c r="F23" s="74">
        <f>VLOOKUP($C23,'BASE DIBAPE'!$B$2:$H$800,4,FALSE)</f>
        <v>4</v>
      </c>
      <c r="G23" s="74">
        <f>VLOOKUP($C23,'BASE DIBAPE'!$B$2:$H$800,5,FALSE)</f>
        <v>4</v>
      </c>
      <c r="H23" s="75">
        <f t="shared" si="0"/>
        <v>8.6638703372254735</v>
      </c>
      <c r="I23" s="76" t="str">
        <f t="shared" si="2"/>
        <v>ESTADUAL</v>
      </c>
      <c r="J23" s="77">
        <f t="shared" si="1"/>
        <v>0</v>
      </c>
      <c r="K23" s="8" t="str">
        <f>VLOOKUP($C23,'BASE DIBAPE'!$B$2:$H$800,6,FALSE)</f>
        <v>ESTADUAL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164</v>
      </c>
      <c r="B24" s="13">
        <f>VLOOKUP(A24,'ÁREA DOS MUNICÍPIOS '!$A$10:$B$101,2,FALSE)</f>
        <v>935.38168099999996</v>
      </c>
      <c r="C24" s="38" t="s">
        <v>1110</v>
      </c>
      <c r="D24" s="74">
        <f>VLOOKUP($C24,'BASE DIBAPE'!$B$2:$H$800,2,FALSE)</f>
        <v>8.1999999999999993</v>
      </c>
      <c r="E24" s="74">
        <f>VLOOKUP($C24,'BASE DIBAPE'!$B$2:$H$800,3,FALSE)</f>
        <v>4</v>
      </c>
      <c r="F24" s="74">
        <f>VLOOKUP($C24,'BASE DIBAPE'!$B$2:$H$800,4,FALSE)</f>
        <v>4</v>
      </c>
      <c r="G24" s="74">
        <f>VLOOKUP($C24,'BASE DIBAPE'!$B$2:$H$800,5,FALSE)</f>
        <v>1</v>
      </c>
      <c r="H24" s="75">
        <f t="shared" si="0"/>
        <v>1.4026359791410111E-3</v>
      </c>
      <c r="I24" s="76" t="str">
        <f t="shared" si="2"/>
        <v>ESTADUAL</v>
      </c>
      <c r="J24" s="77">
        <f t="shared" si="1"/>
        <v>0</v>
      </c>
      <c r="K24" s="8" t="str">
        <f>VLOOKUP($C24,'BASE DIBAPE'!$B$2:$H$800,6,FALSE)</f>
        <v>ESTADUAL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164</v>
      </c>
      <c r="B25" s="13">
        <f>VLOOKUP(A25,'ÁREA DOS MUNICÍPIOS '!$A$10:$B$101,2,FALSE)</f>
        <v>935.38168099999996</v>
      </c>
      <c r="C25" s="38" t="s">
        <v>1132</v>
      </c>
      <c r="D25" s="74">
        <f>VLOOKUP($C25,'BASE DIBAPE'!$B$2:$H$800,2,FALSE)</f>
        <v>1.51</v>
      </c>
      <c r="E25" s="74">
        <f>VLOOKUP($C25,'BASE DIBAPE'!$B$2:$H$800,3,FALSE)</f>
        <v>4</v>
      </c>
      <c r="F25" s="74">
        <f>VLOOKUP($C25,'BASE DIBAPE'!$B$2:$H$800,4,FALSE)</f>
        <v>4</v>
      </c>
      <c r="G25" s="74">
        <f>VLOOKUP($C25,'BASE DIBAPE'!$B$2:$H$800,5,FALSE)</f>
        <v>1</v>
      </c>
      <c r="H25" s="75">
        <f t="shared" si="0"/>
        <v>2.582902839637716E-4</v>
      </c>
      <c r="I25" s="76" t="str">
        <f t="shared" si="2"/>
        <v>ESTADUAL</v>
      </c>
      <c r="J25" s="77">
        <f t="shared" si="1"/>
        <v>0</v>
      </c>
      <c r="K25" s="8" t="str">
        <f>VLOOKUP($C25,'BASE DIBAPE'!$B$2:$H$800,6,FALSE)</f>
        <v>ESTADUAL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164</v>
      </c>
      <c r="B26" s="13">
        <f>VLOOKUP(A26,'ÁREA DOS MUNICÍPIOS '!$A$10:$B$101,2,FALSE)</f>
        <v>935.38168099999996</v>
      </c>
      <c r="C26" s="38" t="s">
        <v>1239</v>
      </c>
      <c r="D26" s="74">
        <f>VLOOKUP($C26,'BASE DIBAPE'!$B$2:$H$800,2,FALSE)</f>
        <v>4.59</v>
      </c>
      <c r="E26" s="74">
        <f>VLOOKUP($C26,'BASE DIBAPE'!$B$2:$H$800,3,FALSE)</f>
        <v>4</v>
      </c>
      <c r="F26" s="74">
        <f>VLOOKUP($C26,'BASE DIBAPE'!$B$2:$H$800,4,FALSE)</f>
        <v>4</v>
      </c>
      <c r="G26" s="74">
        <f>VLOOKUP($C26,'BASE DIBAPE'!$B$2:$H$800,5,FALSE)</f>
        <v>1</v>
      </c>
      <c r="H26" s="75">
        <f t="shared" si="0"/>
        <v>7.8513404198259041E-4</v>
      </c>
      <c r="I26" s="76" t="str">
        <f t="shared" si="2"/>
        <v>ESTADUAL</v>
      </c>
      <c r="J26" s="77">
        <f t="shared" si="1"/>
        <v>0</v>
      </c>
      <c r="K26" s="8" t="str">
        <f>VLOOKUP($C26,'BASE DIBAPE'!$B$2:$H$800,6,FALSE)</f>
        <v>ESTADUAL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164</v>
      </c>
      <c r="B27" s="13">
        <f>VLOOKUP(A27,'ÁREA DOS MUNICÍPIOS '!$A$10:$B$101,2,FALSE)</f>
        <v>935.38168099999996</v>
      </c>
      <c r="C27" s="38" t="s">
        <v>1287</v>
      </c>
      <c r="D27" s="74">
        <f>VLOOKUP($C27,'BASE DIBAPE'!$B$2:$H$800,2,FALSE)</f>
        <v>158.32</v>
      </c>
      <c r="E27" s="74">
        <f>VLOOKUP($C27,'BASE DIBAPE'!$B$2:$H$800,3,FALSE)</f>
        <v>4</v>
      </c>
      <c r="F27" s="74">
        <f>VLOOKUP($C27,'BASE DIBAPE'!$B$2:$H$800,4,FALSE)</f>
        <v>4</v>
      </c>
      <c r="G27" s="74">
        <f>VLOOKUP($C27,'BASE DIBAPE'!$B$2:$H$800,5,FALSE)</f>
        <v>1</v>
      </c>
      <c r="H27" s="75">
        <f t="shared" si="0"/>
        <v>2.7081137587512794E-2</v>
      </c>
      <c r="I27" s="76" t="str">
        <f t="shared" si="2"/>
        <v>ESTADUAL</v>
      </c>
      <c r="J27" s="77">
        <f t="shared" si="1"/>
        <v>0</v>
      </c>
      <c r="K27" s="8" t="str">
        <f>VLOOKUP($C27,'BASE DIBAPE'!$B$2:$H$800,6,FALSE)</f>
        <v>ESTADUAL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164</v>
      </c>
      <c r="B28" s="13">
        <f>VLOOKUP(A28,'ÁREA DOS MUNICÍPIOS '!$A$10:$B$101,2,FALSE)</f>
        <v>935.38168099999996</v>
      </c>
      <c r="C28" s="38" t="s">
        <v>1322</v>
      </c>
      <c r="D28" s="74">
        <f>VLOOKUP($C28,'BASE DIBAPE'!$B$2:$H$800,2,FALSE)</f>
        <v>5.19</v>
      </c>
      <c r="E28" s="74">
        <f>VLOOKUP($C28,'BASE DIBAPE'!$B$2:$H$800,3,FALSE)</f>
        <v>4</v>
      </c>
      <c r="F28" s="74">
        <f>VLOOKUP($C28,'BASE DIBAPE'!$B$2:$H$800,4,FALSE)</f>
        <v>4</v>
      </c>
      <c r="G28" s="74">
        <f>VLOOKUP($C28,'BASE DIBAPE'!$B$2:$H$800,5,FALSE)</f>
        <v>1</v>
      </c>
      <c r="H28" s="75">
        <f t="shared" si="0"/>
        <v>8.8776594289534741E-4</v>
      </c>
      <c r="I28" s="76" t="str">
        <f t="shared" si="2"/>
        <v>FEDERAL</v>
      </c>
      <c r="J28" s="77">
        <f t="shared" si="1"/>
        <v>0</v>
      </c>
      <c r="K28" s="8" t="str">
        <f>VLOOKUP($C28,'BASE DIBAPE'!$B$2:$H$800,6,FALSE)</f>
        <v>FEDERAL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164</v>
      </c>
      <c r="B29" s="13">
        <f>VLOOKUP(A29,'ÁREA DOS MUNICÍPIOS '!$A$10:$B$101,2,FALSE)</f>
        <v>935.38168099999996</v>
      </c>
      <c r="C29" s="38" t="s">
        <v>1328</v>
      </c>
      <c r="D29" s="74">
        <f>VLOOKUP($C29,'BASE DIBAPE'!$B$2:$H$800,2,FALSE)</f>
        <v>15.05</v>
      </c>
      <c r="E29" s="74">
        <f>VLOOKUP($C29,'BASE DIBAPE'!$B$2:$H$800,3,FALSE)</f>
        <v>4</v>
      </c>
      <c r="F29" s="74">
        <f>VLOOKUP($C29,'BASE DIBAPE'!$B$2:$H$800,4,FALSE)</f>
        <v>4</v>
      </c>
      <c r="G29" s="74">
        <f>VLOOKUP($C29,'BASE DIBAPE'!$B$2:$H$800,5,FALSE)</f>
        <v>1</v>
      </c>
      <c r="H29" s="75">
        <f t="shared" si="0"/>
        <v>2.5743501812283197E-3</v>
      </c>
      <c r="I29" s="76" t="str">
        <f t="shared" si="2"/>
        <v>ESTADUAL</v>
      </c>
      <c r="J29" s="77">
        <f t="shared" si="1"/>
        <v>0</v>
      </c>
      <c r="K29" s="8" t="str">
        <f>VLOOKUP($C29,'BASE DIBAPE'!$B$2:$H$800,6,FALSE)</f>
        <v>ESTADUAL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164</v>
      </c>
      <c r="B30" s="13">
        <f>VLOOKUP(A30,'ÁREA DOS MUNICÍPIOS '!$A$10:$B$101,2,FALSE)</f>
        <v>935.38168099999996</v>
      </c>
      <c r="C30" s="38" t="s">
        <v>1354</v>
      </c>
      <c r="D30" s="74">
        <f>VLOOKUP($C30,'BASE DIBAPE'!$B$2:$H$800,2,FALSE)</f>
        <v>10.77</v>
      </c>
      <c r="E30" s="74">
        <f>VLOOKUP($C30,'BASE DIBAPE'!$B$2:$H$800,3,FALSE)</f>
        <v>4</v>
      </c>
      <c r="F30" s="74">
        <f>VLOOKUP($C30,'BASE DIBAPE'!$B$2:$H$800,4,FALSE)</f>
        <v>4</v>
      </c>
      <c r="G30" s="74">
        <f>VLOOKUP($C30,'BASE DIBAPE'!$B$2:$H$800,5,FALSE)</f>
        <v>1</v>
      </c>
      <c r="H30" s="75">
        <f t="shared" si="0"/>
        <v>1.8422426213839866E-3</v>
      </c>
      <c r="I30" s="76" t="str">
        <f t="shared" si="2"/>
        <v>ESTADUAL</v>
      </c>
      <c r="J30" s="77">
        <f t="shared" si="1"/>
        <v>0</v>
      </c>
      <c r="K30" s="8" t="str">
        <f>VLOOKUP($C30,'BASE DIBAPE'!$B$2:$H$800,6,FALSE)</f>
        <v>ESTADUAL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164</v>
      </c>
      <c r="B31" s="13">
        <f>VLOOKUP(A31,'ÁREA DOS MUNICÍPIOS '!$A$10:$B$101,2,FALSE)</f>
        <v>935.38168099999996</v>
      </c>
      <c r="C31" s="38" t="s">
        <v>1464</v>
      </c>
      <c r="D31" s="74">
        <f>VLOOKUP($C31,'BASE DIBAPE'!$B$2:$H$800,2,FALSE)</f>
        <v>39.479999999999997</v>
      </c>
      <c r="E31" s="74">
        <f>VLOOKUP($C31,'BASE DIBAPE'!$B$2:$H$800,3,FALSE)</f>
        <v>4</v>
      </c>
      <c r="F31" s="74">
        <f>VLOOKUP($C31,'BASE DIBAPE'!$B$2:$H$800,4,FALSE)</f>
        <v>4</v>
      </c>
      <c r="G31" s="74">
        <f>VLOOKUP($C31,'BASE DIBAPE'!$B$2:$H$800,5,FALSE)</f>
        <v>1</v>
      </c>
      <c r="H31" s="75">
        <f t="shared" si="0"/>
        <v>6.7531790800594051E-3</v>
      </c>
      <c r="I31" s="76" t="str">
        <f t="shared" si="2"/>
        <v>FEDERAL</v>
      </c>
      <c r="J31" s="77">
        <f t="shared" si="1"/>
        <v>0</v>
      </c>
      <c r="K31" s="8" t="str">
        <f>VLOOKUP($C31,'BASE DIBAPE'!$B$2:$H$800,6,FALSE)</f>
        <v>FEDERAL</v>
      </c>
    </row>
    <row r="32" spans="1:23" ht="15.75" customHeight="1" x14ac:dyDescent="0.2">
      <c r="A32" s="27" t="s">
        <v>164</v>
      </c>
      <c r="B32" s="13">
        <f>VLOOKUP(A32,'ÁREA DOS MUNICÍPIOS '!$A$10:$B$101,2,FALSE)</f>
        <v>935.38168099999996</v>
      </c>
      <c r="C32" s="38" t="s">
        <v>1465</v>
      </c>
      <c r="D32" s="74">
        <f>VLOOKUP($C32,'BASE DIBAPE'!$B$2:$H$800,2,FALSE)</f>
        <v>7.36</v>
      </c>
      <c r="E32" s="74">
        <f>VLOOKUP($C32,'BASE DIBAPE'!$B$2:$H$800,3,FALSE)</f>
        <v>4</v>
      </c>
      <c r="F32" s="74">
        <f>VLOOKUP($C32,'BASE DIBAPE'!$B$2:$H$800,4,FALSE)</f>
        <v>4</v>
      </c>
      <c r="G32" s="74">
        <f>VLOOKUP($C32,'BASE DIBAPE'!$B$2:$H$800,5,FALSE)</f>
        <v>1</v>
      </c>
      <c r="H32" s="75">
        <f t="shared" ref="H32:H68" si="3">IFERROR((D32/(B32*100))*E32*F32*G32,0)</f>
        <v>1.2589513178631517E-3</v>
      </c>
      <c r="I32" s="76" t="str">
        <f t="shared" si="2"/>
        <v>ESTADUAL</v>
      </c>
      <c r="J32" s="77">
        <f t="shared" ref="J32:J68" si="4">IF(I32="Municipal",IFERROR((D32/(B32*100))*E32*F32*G32,0),0)</f>
        <v>0</v>
      </c>
      <c r="K32" s="8" t="str">
        <f>VLOOKUP($C32,'BASE DIBAPE'!$B$2:$H$800,6,FALSE)</f>
        <v>ESTADUAL</v>
      </c>
    </row>
    <row r="33" spans="1:11" ht="15.75" customHeight="1" x14ac:dyDescent="0.2">
      <c r="A33" s="27" t="s">
        <v>164</v>
      </c>
      <c r="B33" s="13">
        <f>VLOOKUP(A33,'ÁREA DOS MUNICÍPIOS '!$A$10:$B$101,2,FALSE)</f>
        <v>935.38168099999996</v>
      </c>
      <c r="C33" s="38" t="s">
        <v>1466</v>
      </c>
      <c r="D33" s="74">
        <f>VLOOKUP($C33,'BASE DIBAPE'!$B$2:$H$800,2,FALSE)</f>
        <v>2.4</v>
      </c>
      <c r="E33" s="74">
        <f>VLOOKUP($C33,'BASE DIBAPE'!$B$2:$H$800,3,FALSE)</f>
        <v>4</v>
      </c>
      <c r="F33" s="74">
        <f>VLOOKUP($C33,'BASE DIBAPE'!$B$2:$H$800,4,FALSE)</f>
        <v>2</v>
      </c>
      <c r="G33" s="74">
        <f>VLOOKUP($C33,'BASE DIBAPE'!$B$2:$H$800,5,FALSE)</f>
        <v>1</v>
      </c>
      <c r="H33" s="75">
        <f t="shared" si="3"/>
        <v>2.0526380182551383E-4</v>
      </c>
      <c r="I33" s="76" t="str">
        <f t="shared" si="2"/>
        <v>ESTADUAL</v>
      </c>
      <c r="J33" s="77">
        <f t="shared" si="4"/>
        <v>0</v>
      </c>
      <c r="K33" s="8" t="str">
        <f>VLOOKUP($C33,'BASE DIBAPE'!$B$2:$H$800,6,FALSE)</f>
        <v>ESTADUAL</v>
      </c>
    </row>
    <row r="34" spans="1:11" ht="15.75" customHeight="1" x14ac:dyDescent="0.2">
      <c r="A34" s="27" t="s">
        <v>164</v>
      </c>
      <c r="B34" s="13">
        <f>VLOOKUP(A34,'ÁREA DOS MUNICÍPIOS '!$A$10:$B$101,2,FALSE)</f>
        <v>935.38168099999996</v>
      </c>
      <c r="C34" s="38" t="s">
        <v>1528</v>
      </c>
      <c r="D34" s="74">
        <f>VLOOKUP($C34,'BASE DIBAPE'!$B$2:$H$800,2,FALSE)</f>
        <v>68.69</v>
      </c>
      <c r="E34" s="74">
        <f>VLOOKUP($C34,'BASE DIBAPE'!$B$2:$H$800,3,FALSE)</f>
        <v>3</v>
      </c>
      <c r="F34" s="74">
        <f>VLOOKUP($C34,'BASE DIBAPE'!$B$2:$H$800,4,FALSE)</f>
        <v>2</v>
      </c>
      <c r="G34" s="74">
        <f>VLOOKUP($C34,'BASE DIBAPE'!$B$2:$H$800,5,FALSE)</f>
        <v>1</v>
      </c>
      <c r="H34" s="75">
        <f t="shared" si="3"/>
        <v>4.4061157960607958E-3</v>
      </c>
      <c r="I34" s="76" t="str">
        <f t="shared" si="2"/>
        <v>MUNICIPAL</v>
      </c>
      <c r="J34" s="77">
        <f t="shared" si="4"/>
        <v>4.4061157960607958E-3</v>
      </c>
      <c r="K34" s="8" t="str">
        <f>VLOOKUP($C34,'BASE DIBAPE'!$B$2:$H$800,6,FALSE)</f>
        <v>MUNICIPAL</v>
      </c>
    </row>
    <row r="35" spans="1:11" ht="15.75" customHeight="1" x14ac:dyDescent="0.2">
      <c r="A35" s="27" t="s">
        <v>164</v>
      </c>
      <c r="B35" s="13">
        <f>VLOOKUP(A35,'ÁREA DOS MUNICÍPIOS '!$A$10:$B$101,2,FALSE)</f>
        <v>935.38168099999996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164</v>
      </c>
      <c r="B36" s="13">
        <f>VLOOKUP(A36,'ÁREA DOS MUNICÍPIOS '!$A$10:$B$101,2,FALSE)</f>
        <v>935.38168099999996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164</v>
      </c>
      <c r="B37" s="13">
        <f>VLOOKUP(A37,'ÁREA DOS MUNICÍPIOS '!$A$10:$B$101,2,FALSE)</f>
        <v>935.38168099999996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164</v>
      </c>
      <c r="B38" s="13">
        <f>VLOOKUP(A38,'ÁREA DOS MUNICÍPIOS '!$A$10:$B$101,2,FALSE)</f>
        <v>935.38168099999996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164</v>
      </c>
      <c r="B39" s="13">
        <f>VLOOKUP(A39,'ÁREA DOS MUNICÍPIOS '!$A$10:$B$101,2,FALSE)</f>
        <v>935.38168099999996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164</v>
      </c>
      <c r="B40" s="13">
        <f>VLOOKUP(A40,'ÁREA DOS MUNICÍPIOS '!$A$10:$B$101,2,FALSE)</f>
        <v>935.38168099999996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164</v>
      </c>
      <c r="B41" s="13">
        <f>VLOOKUP(A41,'ÁREA DOS MUNICÍPIOS '!$A$10:$B$101,2,FALSE)</f>
        <v>935.38168099999996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164</v>
      </c>
      <c r="B42" s="13">
        <f>VLOOKUP(A42,'ÁREA DOS MUNICÍPIOS '!$A$10:$B$101,2,FALSE)</f>
        <v>935.38168099999996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164</v>
      </c>
      <c r="B43" s="13">
        <f>VLOOKUP(A43,'ÁREA DOS MUNICÍPIOS '!$A$10:$B$101,2,FALSE)</f>
        <v>935.38168099999996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164</v>
      </c>
      <c r="B44" s="13">
        <f>VLOOKUP(A44,'ÁREA DOS MUNICÍPIOS '!$A$10:$B$101,2,FALSE)</f>
        <v>935.38168099999996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164</v>
      </c>
      <c r="B45" s="13">
        <f>VLOOKUP(A45,'ÁREA DOS MUNICÍPIOS '!$A$10:$B$101,2,FALSE)</f>
        <v>935.38168099999996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164</v>
      </c>
      <c r="B46" s="13">
        <f>VLOOKUP(A46,'ÁREA DOS MUNICÍPIOS '!$A$10:$B$101,2,FALSE)</f>
        <v>935.38168099999996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164</v>
      </c>
      <c r="B47" s="13">
        <f>VLOOKUP(A47,'ÁREA DOS MUNICÍPIOS '!$A$10:$B$101,2,FALSE)</f>
        <v>935.38168099999996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164</v>
      </c>
      <c r="B48" s="13">
        <f>VLOOKUP(A48,'ÁREA DOS MUNICÍPIOS '!$A$10:$B$101,2,FALSE)</f>
        <v>935.38168099999996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164</v>
      </c>
      <c r="B49" s="13">
        <f>VLOOKUP(A49,'ÁREA DOS MUNICÍPIOS '!$A$10:$B$101,2,FALSE)</f>
        <v>935.38168099999996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164</v>
      </c>
      <c r="B50" s="13">
        <f>VLOOKUP(A50,'ÁREA DOS MUNICÍPIOS '!$A$10:$B$101,2,FALSE)</f>
        <v>935.38168099999996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164</v>
      </c>
      <c r="B51" s="13">
        <f>VLOOKUP(A51,'ÁREA DOS MUNICÍPIOS '!$A$10:$B$101,2,FALSE)</f>
        <v>935.38168099999996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164</v>
      </c>
      <c r="B52" s="13">
        <f>VLOOKUP(A52,'ÁREA DOS MUNICÍPIOS '!$A$10:$B$101,2,FALSE)</f>
        <v>935.38168099999996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164</v>
      </c>
      <c r="B53" s="13">
        <f>VLOOKUP(A53,'ÁREA DOS MUNICÍPIOS '!$A$10:$B$101,2,FALSE)</f>
        <v>935.38168099999996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164</v>
      </c>
      <c r="B54" s="13">
        <f>VLOOKUP(A54,'ÁREA DOS MUNICÍPIOS '!$A$10:$B$101,2,FALSE)</f>
        <v>935.38168099999996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164</v>
      </c>
      <c r="B55" s="13">
        <f>VLOOKUP(A55,'ÁREA DOS MUNICÍPIOS '!$A$10:$B$101,2,FALSE)</f>
        <v>935.38168099999996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164</v>
      </c>
      <c r="B56" s="13">
        <f>VLOOKUP(A56,'ÁREA DOS MUNICÍPIOS '!$A$10:$B$101,2,FALSE)</f>
        <v>935.38168099999996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164</v>
      </c>
      <c r="B57" s="13">
        <f>VLOOKUP(A57,'ÁREA DOS MUNICÍPIOS '!$A$10:$B$101,2,FALSE)</f>
        <v>935.38168099999996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164</v>
      </c>
      <c r="B58" s="13">
        <f>VLOOKUP(A58,'ÁREA DOS MUNICÍPIOS '!$A$10:$B$101,2,FALSE)</f>
        <v>935.38168099999996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164</v>
      </c>
      <c r="B59" s="13">
        <f>VLOOKUP(A59,'ÁREA DOS MUNICÍPIOS '!$A$10:$B$101,2,FALSE)</f>
        <v>935.38168099999996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164</v>
      </c>
      <c r="B60" s="13">
        <f>VLOOKUP(A60,'ÁREA DOS MUNICÍPIOS '!$A$10:$B$101,2,FALSE)</f>
        <v>935.38168099999996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164</v>
      </c>
      <c r="B61" s="13">
        <f>VLOOKUP(A61,'ÁREA DOS MUNICÍPIOS '!$A$10:$B$101,2,FALSE)</f>
        <v>935.38168099999996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164</v>
      </c>
      <c r="B62" s="13">
        <f>VLOOKUP(A62,'ÁREA DOS MUNICÍPIOS '!$A$10:$B$101,2,FALSE)</f>
        <v>935.38168099999996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164</v>
      </c>
      <c r="B63" s="13">
        <f>VLOOKUP(A63,'ÁREA DOS MUNICÍPIOS '!$A$10:$B$101,2,FALSE)</f>
        <v>935.38168099999996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164</v>
      </c>
      <c r="B64" s="13">
        <f>VLOOKUP(A64,'ÁREA DOS MUNICÍPIOS '!$A$10:$B$101,2,FALSE)</f>
        <v>935.38168099999996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164</v>
      </c>
      <c r="B65" s="13">
        <f>VLOOKUP(A65,'ÁREA DOS MUNICÍPIOS '!$A$10:$B$101,2,FALSE)</f>
        <v>935.38168099999996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164</v>
      </c>
      <c r="B66" s="13">
        <f>VLOOKUP(A66,'ÁREA DOS MUNICÍPIOS '!$A$10:$B$101,2,FALSE)</f>
        <v>935.38168099999996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164</v>
      </c>
      <c r="B67" s="13">
        <f>VLOOKUP(A67,'ÁREA DOS MUNICÍPIOS '!$A$10:$B$101,2,FALSE)</f>
        <v>935.38168099999996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164</v>
      </c>
      <c r="B68" s="13">
        <f>VLOOKUP(A68,'ÁREA DOS MUNICÍPIOS '!$A$10:$B$101,2,FALSE)</f>
        <v>935.38168099999996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164</v>
      </c>
      <c r="B69" s="13">
        <f>VLOOKUP(A69,'ÁREA DOS MUNICÍPIOS '!$A$10:$B$101,2,FALSE)</f>
        <v>935.38168099999996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164</v>
      </c>
      <c r="B70" s="13">
        <f>VLOOKUP(A70,'ÁREA DOS MUNICÍPIOS '!$A$10:$B$101,2,FALSE)</f>
        <v>935.38168099999996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164</v>
      </c>
      <c r="B71" s="13">
        <f>VLOOKUP(A71,'ÁREA DOS MUNICÍPIOS '!$A$10:$B$101,2,FALSE)</f>
        <v>935.38168099999996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164</v>
      </c>
      <c r="B72" s="13">
        <f>VLOOKUP(A72,'ÁREA DOS MUNICÍPIOS '!$A$10:$B$101,2,FALSE)</f>
        <v>935.38168099999996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164</v>
      </c>
      <c r="B73" s="13">
        <f>VLOOKUP(A73,'ÁREA DOS MUNICÍPIOS '!$A$10:$B$101,2,FALSE)</f>
        <v>935.38168099999996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164</v>
      </c>
      <c r="B74" s="13">
        <f>VLOOKUP(A74,'ÁREA DOS MUNICÍPIOS '!$A$10:$B$101,2,FALSE)</f>
        <v>935.38168099999996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164</v>
      </c>
      <c r="B75" s="13">
        <f>VLOOKUP(A75,'ÁREA DOS MUNICÍPIOS '!$A$10:$B$101,2,FALSE)</f>
        <v>935.38168099999996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164</v>
      </c>
      <c r="B76" s="13">
        <f>VLOOKUP(A76,'ÁREA DOS MUNICÍPIOS '!$A$10:$B$101,2,FALSE)</f>
        <v>935.38168099999996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164</v>
      </c>
      <c r="B77" s="13">
        <f>VLOOKUP(A77,'ÁREA DOS MUNICÍPIOS '!$A$10:$B$101,2,FALSE)</f>
        <v>935.38168099999996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164</v>
      </c>
      <c r="B78" s="13">
        <f>VLOOKUP(A78,'ÁREA DOS MUNICÍPIOS '!$A$10:$B$101,2,FALSE)</f>
        <v>935.38168099999996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164</v>
      </c>
      <c r="B79" s="13">
        <f>VLOOKUP(A79,'ÁREA DOS MUNICÍPIOS '!$A$10:$B$101,2,FALSE)</f>
        <v>935.38168099999996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164</v>
      </c>
      <c r="B80" s="13">
        <f>VLOOKUP(A80,'ÁREA DOS MUNICÍPIOS '!$A$10:$B$101,2,FALSE)</f>
        <v>935.38168099999996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164</v>
      </c>
      <c r="B81" s="13">
        <f>VLOOKUP(A81,'ÁREA DOS MUNICÍPIOS '!$A$10:$B$101,2,FALSE)</f>
        <v>935.38168099999996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164</v>
      </c>
      <c r="B82" s="13">
        <f>VLOOKUP(A82,'ÁREA DOS MUNICÍPIOS '!$A$10:$B$101,2,FALSE)</f>
        <v>935.38168099999996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164</v>
      </c>
      <c r="B83" s="13">
        <f>VLOOKUP(A83,'ÁREA DOS MUNICÍPIOS '!$A$10:$B$101,2,FALSE)</f>
        <v>935.38168099999996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164</v>
      </c>
      <c r="B84" s="13">
        <f>VLOOKUP(A84,'ÁREA DOS MUNICÍPIOS '!$A$10:$B$101,2,FALSE)</f>
        <v>935.38168099999996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164</v>
      </c>
      <c r="B85" s="13">
        <f>VLOOKUP(A85,'ÁREA DOS MUNICÍPIOS '!$A$10:$B$101,2,FALSE)</f>
        <v>935.38168099999996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164</v>
      </c>
      <c r="B86" s="13">
        <f>VLOOKUP(A86,'ÁREA DOS MUNICÍPIOS '!$A$10:$B$101,2,FALSE)</f>
        <v>935.38168099999996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164</v>
      </c>
      <c r="B87" s="13">
        <f>VLOOKUP(A87,'ÁREA DOS MUNICÍPIOS '!$A$10:$B$101,2,FALSE)</f>
        <v>935.38168099999996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164</v>
      </c>
      <c r="B88" s="13">
        <f>VLOOKUP(A88,'ÁREA DOS MUNICÍPIOS '!$A$10:$B$101,2,FALSE)</f>
        <v>935.38168099999996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164</v>
      </c>
      <c r="B89" s="13">
        <f>VLOOKUP(A89,'ÁREA DOS MUNICÍPIOS '!$A$10:$B$101,2,FALSE)</f>
        <v>935.38168099999996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164</v>
      </c>
      <c r="B90" s="13">
        <f>VLOOKUP(A90,'ÁREA DOS MUNICÍPIOS '!$A$10:$B$101,2,FALSE)</f>
        <v>935.38168099999996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164</v>
      </c>
      <c r="B91" s="13">
        <f>VLOOKUP(A91,'ÁREA DOS MUNICÍPIOS '!$A$10:$B$101,2,FALSE)</f>
        <v>935.38168099999996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164</v>
      </c>
      <c r="B92" s="13">
        <f>VLOOKUP(A92,'ÁREA DOS MUNICÍPIOS '!$A$10:$B$101,2,FALSE)</f>
        <v>935.38168099999996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164</v>
      </c>
      <c r="B93" s="13">
        <f>VLOOKUP(A93,'ÁREA DOS MUNICÍPIOS '!$A$10:$B$101,2,FALSE)</f>
        <v>935.38168099999996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164</v>
      </c>
      <c r="B94" s="13">
        <f>VLOOKUP(A94,'ÁREA DOS MUNICÍPIOS '!$A$10:$B$101,2,FALSE)</f>
        <v>935.38168099999996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164</v>
      </c>
      <c r="B95" s="13">
        <f>VLOOKUP(A95,'ÁREA DOS MUNICÍPIOS '!$A$10:$B$101,2,FALSE)</f>
        <v>935.38168099999996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164</v>
      </c>
      <c r="B96" s="13">
        <f>VLOOKUP(A96,'ÁREA DOS MUNICÍPIOS '!$A$10:$B$101,2,FALSE)</f>
        <v>935.38168099999996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164</v>
      </c>
      <c r="B97" s="13">
        <f>VLOOKUP(A97,'ÁREA DOS MUNICÍPIOS '!$A$10:$B$101,2,FALSE)</f>
        <v>935.38168099999996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164</v>
      </c>
      <c r="B98" s="13">
        <f>VLOOKUP(A98,'ÁREA DOS MUNICÍPIOS '!$A$10:$B$101,2,FALSE)</f>
        <v>935.38168099999996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164</v>
      </c>
      <c r="B99" s="13">
        <f>VLOOKUP(A99,'ÁREA DOS MUNICÍPIOS '!$A$10:$B$101,2,FALSE)</f>
        <v>935.38168099999996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164</v>
      </c>
      <c r="B100" s="13">
        <f>VLOOKUP(A100,'ÁREA DOS MUNICÍPIOS '!$A$10:$B$101,2,FALSE)</f>
        <v>935.38168099999996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7" sqref="C17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.7109375" style="9" customWidth="1"/>
    <col min="5" max="7" width="5.28515625" style="9" bestFit="1" customWidth="1"/>
    <col min="8" max="8" width="13.7109375" style="9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25.224797148406005</v>
      </c>
      <c r="I1" s="18" t="s">
        <v>3</v>
      </c>
      <c r="J1" s="17">
        <f>SUM(J4:J9090)</f>
        <v>2.1228200300766407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165</v>
      </c>
      <c r="B4" s="13">
        <f>VLOOKUP(A4,'ÁREA DOS MUNICÍPIOS '!$A$10:$B$101,2,FALSE)</f>
        <v>520.60202200000003</v>
      </c>
      <c r="C4" s="38" t="s">
        <v>441</v>
      </c>
      <c r="D4" s="74">
        <f>VLOOKUP($C4,'BASE DIBAPE'!$B$2:$H$800,2,FALSE)</f>
        <v>2881.26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2</v>
      </c>
      <c r="H4" s="75">
        <f>IFERROR((D4/(B4*100))*E4*F4*G4,0)</f>
        <v>0.11068954319197785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165</v>
      </c>
      <c r="B5" s="13">
        <f>VLOOKUP(A5,'ÁREA DOS MUNICÍPIOS '!$A$10:$B$101,2,FALSE)</f>
        <v>520.60202200000003</v>
      </c>
      <c r="C5" s="38" t="s">
        <v>458</v>
      </c>
      <c r="D5" s="74">
        <f>VLOOKUP($C5,'BASE DIBAPE'!$B$2:$H$800,2,FALSE)</f>
        <v>540.1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8.2996220095357218E-2</v>
      </c>
      <c r="I5" s="76" t="str">
        <f t="shared" ref="I5:I21" si="1">K5</f>
        <v>MUNICIPAL</v>
      </c>
      <c r="J5" s="77">
        <f t="shared" ref="J5:J68" si="2">IF(I5="Municipal",IFERROR((D5/(B5*100))*E5*F5*G5,0),0)</f>
        <v>8.2996220095357218E-2</v>
      </c>
      <c r="K5" s="8" t="str">
        <f>VLOOKUP($C5,'BASE DIBAPE'!$B$2:$H$674,6,FALSE)</f>
        <v>MUNICIPAL</v>
      </c>
      <c r="L5" s="30">
        <f>COUNTIF($I$4:$I$9090,"Federal")</f>
        <v>4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165</v>
      </c>
      <c r="B6" s="13">
        <f>VLOOKUP(A6,'ÁREA DOS MUNICÍPIOS '!$A$10:$B$101,2,FALSE)</f>
        <v>520.60202200000003</v>
      </c>
      <c r="C6" s="38" t="s">
        <v>491</v>
      </c>
      <c r="D6" s="74">
        <f>VLOOKUP($C6,'BASE DIBAPE'!$B$2:$H$800,2,FALSE)</f>
        <v>271.02</v>
      </c>
      <c r="E6" s="74">
        <f>VLOOKUP($C6,'BASE DIBAPE'!$B$2:$H$800,3,FALSE)</f>
        <v>1</v>
      </c>
      <c r="F6" s="74">
        <f>VLOOKUP($C6,'BASE DIBAPE'!$B$2:$H$800,4,FALSE)</f>
        <v>2</v>
      </c>
      <c r="G6" s="74">
        <f>VLOOKUP($C6,'BASE DIBAPE'!$B$2:$H$800,5,FALSE)</f>
        <v>2</v>
      </c>
      <c r="H6" s="75">
        <f t="shared" si="0"/>
        <v>2.0823584123536115E-2</v>
      </c>
      <c r="I6" s="76" t="str">
        <f t="shared" si="1"/>
        <v>MUNICIPAL</v>
      </c>
      <c r="J6" s="77">
        <f t="shared" si="2"/>
        <v>2.0823584123536115E-2</v>
      </c>
      <c r="K6" s="8" t="str">
        <f>VLOOKUP($C6,'BASE DIBAPE'!$B$2:$H$674,6,FALSE)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165</v>
      </c>
      <c r="B7" s="13">
        <f>VLOOKUP(A7,'ÁREA DOS MUNICÍPIOS '!$A$10:$B$101,2,FALSE)</f>
        <v>520.60202200000003</v>
      </c>
      <c r="C7" s="38" t="s">
        <v>532</v>
      </c>
      <c r="D7" s="74">
        <f>VLOOKUP($C7,'BASE DIBAPE'!$B$2:$H$800,2,FALSE)</f>
        <v>28.93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4.4456223798531461E-3</v>
      </c>
      <c r="I7" s="76" t="str">
        <f t="shared" si="1"/>
        <v>MUNICIPAL</v>
      </c>
      <c r="J7" s="77">
        <f t="shared" si="2"/>
        <v>4.4456223798531461E-3</v>
      </c>
      <c r="K7" s="8" t="str">
        <f>VLOOKUP($C7,'BASE DIBAPE'!$B$2:$H$674,6,FALSE)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165</v>
      </c>
      <c r="B8" s="13">
        <f>VLOOKUP(A8,'ÁREA DOS MUNICÍPIOS '!$A$10:$B$101,2,FALSE)</f>
        <v>520.60202200000003</v>
      </c>
      <c r="C8" s="38" t="s">
        <v>544</v>
      </c>
      <c r="D8" s="74">
        <f>VLOOKUP($C8,'BASE DIBAPE'!$B$2:$H$800,2,FALSE)</f>
        <v>183.17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2.814741276590739E-2</v>
      </c>
      <c r="I8" s="76" t="str">
        <f t="shared" si="1"/>
        <v>MUNICIPAL</v>
      </c>
      <c r="J8" s="77">
        <f t="shared" si="2"/>
        <v>2.814741276590739E-2</v>
      </c>
      <c r="K8" s="8" t="str">
        <f>VLOOKUP($C8,'BASE DIBAPE'!$B$2:$H$674,6,FALSE)</f>
        <v>MUNICIPAL</v>
      </c>
      <c r="L8" s="29">
        <f>COUNTIF($I$4:$I$9090,"Estadual")</f>
        <v>4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165</v>
      </c>
      <c r="B9" s="13">
        <f>VLOOKUP(A9,'ÁREA DOS MUNICÍPIOS '!$A$10:$B$101,2,FALSE)</f>
        <v>520.60202200000003</v>
      </c>
      <c r="C9" s="38" t="s">
        <v>549</v>
      </c>
      <c r="D9" s="74">
        <f>VLOOKUP($C9,'BASE DIBAPE'!$B$2:$H$800,2,FALSE)</f>
        <v>2651.59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2</v>
      </c>
      <c r="H9" s="75">
        <f t="shared" si="0"/>
        <v>0.4074651865259179</v>
      </c>
      <c r="I9" s="76" t="str">
        <f t="shared" si="1"/>
        <v>MUNICIPAL</v>
      </c>
      <c r="J9" s="77">
        <f t="shared" si="2"/>
        <v>0.4074651865259179</v>
      </c>
      <c r="K9" s="8" t="str">
        <f>VLOOKUP($C9,'BASE DIBAPE'!$B$2:$H$674,6,FALSE)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165</v>
      </c>
      <c r="B10" s="13">
        <f>VLOOKUP(A10,'ÁREA DOS MUNICÍPIOS '!$A$10:$B$101,2,FALSE)</f>
        <v>520.60202200000003</v>
      </c>
      <c r="C10" s="38" t="s">
        <v>575</v>
      </c>
      <c r="D10" s="74">
        <f>VLOOKUP($C10,'BASE DIBAPE'!$B$2:$H$800,2,FALSE)</f>
        <v>5311.7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2</v>
      </c>
      <c r="H10" s="75">
        <f t="shared" si="0"/>
        <v>0.81623962651455084</v>
      </c>
      <c r="I10" s="76" t="str">
        <f t="shared" si="1"/>
        <v>MUNICIPAL</v>
      </c>
      <c r="J10" s="77">
        <f t="shared" si="2"/>
        <v>0.81623962651455084</v>
      </c>
      <c r="K10" s="8" t="str">
        <f>VLOOKUP($C10,'BASE DIBAPE'!$B$2:$H$674,6,FALSE)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165</v>
      </c>
      <c r="B11" s="13">
        <f>VLOOKUP(A11,'ÁREA DOS MUNICÍPIOS '!$A$10:$B$101,2,FALSE)</f>
        <v>520.60202200000003</v>
      </c>
      <c r="C11" s="38" t="s">
        <v>577</v>
      </c>
      <c r="D11" s="74">
        <f>VLOOKUP($C11,'BASE DIBAPE'!$B$2:$H$800,2,FALSE)</f>
        <v>1100.81</v>
      </c>
      <c r="E11" s="74">
        <f>VLOOKUP($C11,'BASE DIBAPE'!$B$2:$H$800,3,FALSE)</f>
        <v>1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8.4579771378605978E-2</v>
      </c>
      <c r="I11" s="76" t="str">
        <f t="shared" si="1"/>
        <v>MUNICIPAL</v>
      </c>
      <c r="J11" s="77">
        <f t="shared" si="2"/>
        <v>8.4579771378605978E-2</v>
      </c>
      <c r="K11" s="8" t="str">
        <f>VLOOKUP($C11,'BASE DIBAPE'!$B$2:$H$674,6,FALSE)</f>
        <v>MUNICIPAL</v>
      </c>
      <c r="L11" s="29">
        <f>COUNTIF($I$4:$I$9090,"Municipal")</f>
        <v>10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165</v>
      </c>
      <c r="B12" s="13">
        <f>VLOOKUP(A12,'ÁREA DOS MUNICÍPIOS '!$A$10:$B$101,2,FALSE)</f>
        <v>520.60202200000003</v>
      </c>
      <c r="C12" s="38" t="s">
        <v>707</v>
      </c>
      <c r="D12" s="74">
        <f>VLOOKUP($C12,'BASE DIBAPE'!$B$2:$H$800,2,FALSE)</f>
        <v>158.44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4.8694394045207916E-2</v>
      </c>
      <c r="I12" s="76" t="str">
        <f t="shared" si="1"/>
        <v>MUNICIPAL</v>
      </c>
      <c r="J12" s="77">
        <f t="shared" si="2"/>
        <v>4.8694394045207916E-2</v>
      </c>
      <c r="K12" s="8" t="str">
        <f>VLOOKUP($C12,'BASE DIBAPE'!$B$2:$H$674,6,FALSE)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165</v>
      </c>
      <c r="B13" s="13">
        <f>VLOOKUP(A13,'ÁREA DOS MUNICÍPIOS '!$A$10:$B$101,2,FALSE)</f>
        <v>520.60202200000003</v>
      </c>
      <c r="C13" s="38" t="s">
        <v>840</v>
      </c>
      <c r="D13" s="74">
        <f>VLOOKUP($C13,'BASE DIBAPE'!$B$2:$H$800,2,FALSE)</f>
        <v>445.06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4</v>
      </c>
      <c r="H13" s="75">
        <f t="shared" si="0"/>
        <v>0.54713271935774388</v>
      </c>
      <c r="I13" s="76" t="str">
        <f t="shared" si="1"/>
        <v>MUNICIPAL</v>
      </c>
      <c r="J13" s="77">
        <f t="shared" si="2"/>
        <v>0.54713271935774388</v>
      </c>
      <c r="K13" s="8" t="str">
        <f>VLOOKUP($C13,'BASE DIBAPE'!$B$2:$H$674,6,FALSE)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165</v>
      </c>
      <c r="B14" s="13">
        <f>VLOOKUP(A14,'ÁREA DOS MUNICÍPIOS '!$A$10:$B$101,2,FALSE)</f>
        <v>520.60202200000003</v>
      </c>
      <c r="C14" s="38" t="s">
        <v>1467</v>
      </c>
      <c r="D14" s="74">
        <f>VLOOKUP($C14,'BASE DIBAPE'!$B$2:$H$800,2,FALSE)</f>
        <v>1.7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5.2247203911167295E-4</v>
      </c>
      <c r="I14" s="76" t="str">
        <f t="shared" si="1"/>
        <v>FEDERAL</v>
      </c>
      <c r="J14" s="77">
        <f t="shared" si="2"/>
        <v>0</v>
      </c>
      <c r="K14" s="8" t="str">
        <f>VLOOKUP($C14,'BASE DIBAPE'!$B$2:$H$674,6,FALSE)</f>
        <v>FEDERAL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165</v>
      </c>
      <c r="B15" s="13">
        <f>VLOOKUP(A15,'ÁREA DOS MUNICÍPIOS '!$A$10:$B$101,2,FALSE)</f>
        <v>520.60202200000003</v>
      </c>
      <c r="C15" s="38" t="s">
        <v>994</v>
      </c>
      <c r="D15" s="74">
        <f>VLOOKUP($C15,'BASE DIBAPE'!$B$2:$H$800,2,FALSE)</f>
        <v>13994.81</v>
      </c>
      <c r="E15" s="74">
        <f>VLOOKUP($C15,'BASE DIBAPE'!$B$2:$H$800,3,FALSE)</f>
        <v>5</v>
      </c>
      <c r="F15" s="74">
        <f>VLOOKUP($C15,'BASE DIBAPE'!$B$2:$H$800,4,FALSE)</f>
        <v>4</v>
      </c>
      <c r="G15" s="74">
        <f>VLOOKUP($C15,'BASE DIBAPE'!$B$2:$H$800,5,FALSE)</f>
        <v>4</v>
      </c>
      <c r="H15" s="75">
        <f t="shared" si="0"/>
        <v>21.505579169648325</v>
      </c>
      <c r="I15" s="76" t="str">
        <f t="shared" si="1"/>
        <v>FEDERAL</v>
      </c>
      <c r="J15" s="77">
        <f t="shared" si="2"/>
        <v>0</v>
      </c>
      <c r="K15" s="8" t="str">
        <f>VLOOKUP($C15,'BASE DIBAPE'!$B$2:$H$674,6,FALSE)</f>
        <v>FEDERAL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165</v>
      </c>
      <c r="B16" s="13">
        <f>VLOOKUP(A16,'ÁREA DOS MUNICÍPIOS '!$A$10:$B$101,2,FALSE)</f>
        <v>520.60202200000003</v>
      </c>
      <c r="C16" s="38" t="s">
        <v>1249</v>
      </c>
      <c r="D16" s="74">
        <f>VLOOKUP($C16,'BASE DIBAPE'!$B$2:$H$800,2,FALSE)</f>
        <v>0</v>
      </c>
      <c r="E16" s="74">
        <f>VLOOKUP($C16,'BASE DIBAPE'!$B$2:$H$800,3,FALSE)</f>
        <v>4</v>
      </c>
      <c r="F16" s="74">
        <f>VLOOKUP($C16,'BASE DIBAPE'!$B$2:$H$800,4,FALSE)</f>
        <v>0</v>
      </c>
      <c r="G16" s="74">
        <f>VLOOKUP($C16,'BASE DIBAPE'!$B$2:$H$800,5,FALSE)</f>
        <v>2</v>
      </c>
      <c r="H16" s="75">
        <f t="shared" si="0"/>
        <v>0</v>
      </c>
      <c r="I16" s="76" t="str">
        <f t="shared" si="1"/>
        <v>FEDERAL</v>
      </c>
      <c r="J16" s="77">
        <f t="shared" si="2"/>
        <v>0</v>
      </c>
      <c r="K16" s="8" t="str">
        <f>VLOOKUP($C16,'BASE DIBAPE'!$B$2:$H$674,6,FALSE)</f>
        <v>FEDERAL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165</v>
      </c>
      <c r="B17" s="13">
        <f>VLOOKUP(A17,'ÁREA DOS MUNICÍPIOS '!$A$10:$B$101,2,FALSE)</f>
        <v>520.60202200000003</v>
      </c>
      <c r="C17" s="38" t="s">
        <v>1112</v>
      </c>
      <c r="D17" s="74">
        <f>VLOOKUP($C17,'BASE DIBAPE'!$B$2:$H$800,2,FALSE)</f>
        <v>0</v>
      </c>
      <c r="E17" s="74">
        <f>VLOOKUP($C17,'BASE DIBAPE'!$B$2:$H$800,3,FALSE)</f>
        <v>4</v>
      </c>
      <c r="F17" s="74">
        <f>VLOOKUP($C17,'BASE DIBAPE'!$B$2:$H$800,4,FALSE)</f>
        <v>0</v>
      </c>
      <c r="G17" s="74">
        <f>VLOOKUP($C17,'BASE DIBAPE'!$B$2:$H$800,5,FALSE)</f>
        <v>2</v>
      </c>
      <c r="H17" s="75">
        <f t="shared" si="0"/>
        <v>0</v>
      </c>
      <c r="I17" s="76" t="str">
        <f t="shared" si="1"/>
        <v>FEDERAL</v>
      </c>
      <c r="J17" s="77">
        <f t="shared" si="2"/>
        <v>0</v>
      </c>
      <c r="K17" s="8" t="str">
        <f>VLOOKUP($C17,'BASE DIBAPE'!$B$2:$H$674,6,FALSE)</f>
        <v>FEDERAL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165</v>
      </c>
      <c r="B18" s="13">
        <f>VLOOKUP(A18,'ÁREA DOS MUNICÍPIOS '!$A$10:$B$101,2,FALSE)</f>
        <v>520.60202200000003</v>
      </c>
      <c r="C18" s="38" t="s">
        <v>350</v>
      </c>
      <c r="D18" s="74">
        <f>VLOOKUP($C18,'BASE DIBAPE'!$B$2:$H$800,2,FALSE)</f>
        <v>2132.84</v>
      </c>
      <c r="E18" s="74">
        <f>VLOOKUP($C18,'BASE DIBAPE'!$B$2:$H$800,3,FALSE)</f>
        <v>1</v>
      </c>
      <c r="F18" s="74">
        <f>VLOOKUP($C18,'BASE DIBAPE'!$B$2:$H$800,4,FALSE)</f>
        <v>4</v>
      </c>
      <c r="G18" s="74">
        <f>VLOOKUP($C18,'BASE DIBAPE'!$B$2:$H$800,5,FALSE)</f>
        <v>4</v>
      </c>
      <c r="H18" s="75">
        <f t="shared" si="0"/>
        <v>0.65549956699937673</v>
      </c>
      <c r="I18" s="76" t="str">
        <f t="shared" si="1"/>
        <v>ESTADUAL</v>
      </c>
      <c r="J18" s="77">
        <f t="shared" si="2"/>
        <v>0</v>
      </c>
      <c r="K18" s="8" t="str">
        <f>VLOOKUP($C18,'BASE DIBAPE'!$B$2:$H$674,6,FALSE)</f>
        <v>ESTADUAL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165</v>
      </c>
      <c r="B19" s="13">
        <f>VLOOKUP(A19,'ÁREA DOS MUNICÍPIOS '!$A$10:$B$101,2,FALSE)</f>
        <v>520.60202200000003</v>
      </c>
      <c r="C19" s="38" t="s">
        <v>363</v>
      </c>
      <c r="D19" s="74">
        <f>VLOOKUP($C19,'BASE DIBAPE'!$B$2:$H$800,2,FALSE)</f>
        <v>1618.81</v>
      </c>
      <c r="E19" s="74">
        <f>VLOOKUP($C19,'BASE DIBAPE'!$B$2:$H$800,3,FALSE)</f>
        <v>1</v>
      </c>
      <c r="F19" s="74">
        <f>VLOOKUP($C19,'BASE DIBAPE'!$B$2:$H$800,4,FALSE)</f>
        <v>4</v>
      </c>
      <c r="G19" s="74">
        <f>VLOOKUP($C19,'BASE DIBAPE'!$B$2:$H$800,5,FALSE)</f>
        <v>1</v>
      </c>
      <c r="H19" s="75">
        <f t="shared" si="0"/>
        <v>0.12437984729917165</v>
      </c>
      <c r="I19" s="76" t="str">
        <f t="shared" si="1"/>
        <v>ESTADUAL</v>
      </c>
      <c r="J19" s="77">
        <f t="shared" si="2"/>
        <v>0</v>
      </c>
      <c r="K19" s="8" t="str">
        <f>VLOOKUP($C19,'BASE DIBAPE'!$B$2:$H$674,6,FALSE)</f>
        <v>ESTADUAL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165</v>
      </c>
      <c r="B20" s="13">
        <f>VLOOKUP(A20,'ÁREA DOS MUNICÍPIOS '!$A$10:$B$101,2,FALSE)</f>
        <v>520.60202200000003</v>
      </c>
      <c r="C20" s="38" t="s">
        <v>751</v>
      </c>
      <c r="D20" s="74">
        <f>VLOOKUP($C20,'BASE DIBAPE'!$B$2:$H$800,2,FALSE)</f>
        <v>2294.9</v>
      </c>
      <c r="E20" s="74">
        <f>VLOOKUP($C20,'BASE DIBAPE'!$B$2:$H$800,3,FALSE)</f>
        <v>4</v>
      </c>
      <c r="F20" s="74">
        <f>VLOOKUP($C20,'BASE DIBAPE'!$B$2:$H$800,4,FALSE)</f>
        <v>4</v>
      </c>
      <c r="G20" s="74">
        <f>VLOOKUP($C20,'BASE DIBAPE'!$B$2:$H$800,5,FALSE)</f>
        <v>1</v>
      </c>
      <c r="H20" s="75">
        <f t="shared" si="0"/>
        <v>0.70530651915139897</v>
      </c>
      <c r="I20" s="76" t="str">
        <f t="shared" si="1"/>
        <v>ESTADUAL</v>
      </c>
      <c r="J20" s="77">
        <f t="shared" si="2"/>
        <v>0</v>
      </c>
      <c r="K20" s="8" t="str">
        <f>VLOOKUP($C20,'BASE DIBAPE'!$B$2:$H$674,6,FALSE)</f>
        <v>ESTADUAL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165</v>
      </c>
      <c r="B21" s="13">
        <f>VLOOKUP(A21,'ÁREA DOS MUNICÍPIOS '!$A$10:$B$101,2,FALSE)</f>
        <v>520.60202200000003</v>
      </c>
      <c r="C21" s="38" t="s">
        <v>450</v>
      </c>
      <c r="D21" s="74">
        <f>VLOOKUP($C21,'BASE DIBAPE'!$B$2:$H$800,2,FALSE)</f>
        <v>535.54</v>
      </c>
      <c r="E21" s="74">
        <f>VLOOKUP($C21,'BASE DIBAPE'!$B$2:$H$800,3,FALSE)</f>
        <v>1</v>
      </c>
      <c r="F21" s="74">
        <f>VLOOKUP($C21,'BASE DIBAPE'!$B$2:$H$800,4,FALSE)</f>
        <v>4</v>
      </c>
      <c r="G21" s="74">
        <f>VLOOKUP($C21,'BASE DIBAPE'!$B$2:$H$800,5,FALSE)</f>
        <v>2</v>
      </c>
      <c r="H21" s="75">
        <f t="shared" si="0"/>
        <v>8.2295492889960381E-2</v>
      </c>
      <c r="I21" s="76" t="str">
        <f t="shared" si="1"/>
        <v>MUNICIPAL</v>
      </c>
      <c r="J21" s="77">
        <f t="shared" si="2"/>
        <v>8.2295492889960381E-2</v>
      </c>
      <c r="K21" s="8" t="str">
        <f>VLOOKUP($C21,'BASE DIBAPE'!$B$2:$H$674,6,FALSE)</f>
        <v>MUNICIPAL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165</v>
      </c>
      <c r="B22" s="13">
        <f>VLOOKUP(A22,'ÁREA DOS MUNICÍPIOS '!$A$10:$B$101,2,FALSE)</f>
        <v>520.60202200000003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165</v>
      </c>
      <c r="B23" s="13">
        <f>VLOOKUP(A23,'ÁREA DOS MUNICÍPIOS '!$A$10:$B$101,2,FALSE)</f>
        <v>520.60202200000003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165</v>
      </c>
      <c r="B24" s="13">
        <f>VLOOKUP(A24,'ÁREA DOS MUNICÍPIOS '!$A$10:$B$101,2,FALSE)</f>
        <v>520.60202200000003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165</v>
      </c>
      <c r="B25" s="13">
        <f>VLOOKUP(A25,'ÁREA DOS MUNICÍPIOS '!$A$10:$B$101,2,FALSE)</f>
        <v>520.60202200000003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165</v>
      </c>
      <c r="B26" s="13">
        <f>VLOOKUP(A26,'ÁREA DOS MUNICÍPIOS '!$A$10:$B$101,2,FALSE)</f>
        <v>520.60202200000003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165</v>
      </c>
      <c r="B27" s="13">
        <f>VLOOKUP(A27,'ÁREA DOS MUNICÍPIOS '!$A$10:$B$101,2,FALSE)</f>
        <v>520.60202200000003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165</v>
      </c>
      <c r="B28" s="13">
        <f>VLOOKUP(A28,'ÁREA DOS MUNICÍPIOS '!$A$10:$B$101,2,FALSE)</f>
        <v>520.60202200000003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165</v>
      </c>
      <c r="B29" s="13">
        <f>VLOOKUP(A29,'ÁREA DOS MUNICÍPIOS '!$A$10:$B$101,2,FALSE)</f>
        <v>520.60202200000003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165</v>
      </c>
      <c r="B30" s="13">
        <f>VLOOKUP(A30,'ÁREA DOS MUNICÍPIOS '!$A$10:$B$101,2,FALSE)</f>
        <v>520.60202200000003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165</v>
      </c>
      <c r="B31" s="13">
        <f>VLOOKUP(A31,'ÁREA DOS MUNICÍPIOS '!$A$10:$B$101,2,FALSE)</f>
        <v>520.60202200000003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165</v>
      </c>
      <c r="B32" s="13">
        <f>VLOOKUP(A32,'ÁREA DOS MUNICÍPIOS '!$A$10:$B$101,2,FALSE)</f>
        <v>520.60202200000003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165</v>
      </c>
      <c r="B33" s="13">
        <f>VLOOKUP(A33,'ÁREA DOS MUNICÍPIOS '!$A$10:$B$101,2,FALSE)</f>
        <v>520.60202200000003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165</v>
      </c>
      <c r="B34" s="13">
        <f>VLOOKUP(A34,'ÁREA DOS MUNICÍPIOS '!$A$10:$B$101,2,FALSE)</f>
        <v>520.60202200000003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165</v>
      </c>
      <c r="B35" s="13">
        <f>VLOOKUP(A35,'ÁREA DOS MUNICÍPIOS '!$A$10:$B$101,2,FALSE)</f>
        <v>520.60202200000003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165</v>
      </c>
      <c r="B36" s="13">
        <f>VLOOKUP(A36,'ÁREA DOS MUNICÍPIOS '!$A$10:$B$101,2,FALSE)</f>
        <v>520.60202200000003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165</v>
      </c>
      <c r="B37" s="13">
        <f>VLOOKUP(A37,'ÁREA DOS MUNICÍPIOS '!$A$10:$B$101,2,FALSE)</f>
        <v>520.60202200000003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165</v>
      </c>
      <c r="B38" s="13">
        <f>VLOOKUP(A38,'ÁREA DOS MUNICÍPIOS '!$A$10:$B$101,2,FALSE)</f>
        <v>520.60202200000003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165</v>
      </c>
      <c r="B39" s="13">
        <f>VLOOKUP(A39,'ÁREA DOS MUNICÍPIOS '!$A$10:$B$101,2,FALSE)</f>
        <v>520.60202200000003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165</v>
      </c>
      <c r="B40" s="13">
        <f>VLOOKUP(A40,'ÁREA DOS MUNICÍPIOS '!$A$10:$B$101,2,FALSE)</f>
        <v>520.60202200000003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165</v>
      </c>
      <c r="B41" s="13">
        <f>VLOOKUP(A41,'ÁREA DOS MUNICÍPIOS '!$A$10:$B$101,2,FALSE)</f>
        <v>520.60202200000003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165</v>
      </c>
      <c r="B42" s="13">
        <f>VLOOKUP(A42,'ÁREA DOS MUNICÍPIOS '!$A$10:$B$101,2,FALSE)</f>
        <v>520.60202200000003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165</v>
      </c>
      <c r="B43" s="13">
        <f>VLOOKUP(A43,'ÁREA DOS MUNICÍPIOS '!$A$10:$B$101,2,FALSE)</f>
        <v>520.60202200000003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165</v>
      </c>
      <c r="B44" s="13">
        <f>VLOOKUP(A44,'ÁREA DOS MUNICÍPIOS '!$A$10:$B$101,2,FALSE)</f>
        <v>520.60202200000003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165</v>
      </c>
      <c r="B45" s="13">
        <f>VLOOKUP(A45,'ÁREA DOS MUNICÍPIOS '!$A$10:$B$101,2,FALSE)</f>
        <v>520.60202200000003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165</v>
      </c>
      <c r="B46" s="13">
        <f>VLOOKUP(A46,'ÁREA DOS MUNICÍPIOS '!$A$10:$B$101,2,FALSE)</f>
        <v>520.60202200000003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165</v>
      </c>
      <c r="B47" s="13">
        <f>VLOOKUP(A47,'ÁREA DOS MUNICÍPIOS '!$A$10:$B$101,2,FALSE)</f>
        <v>520.60202200000003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165</v>
      </c>
      <c r="B48" s="13">
        <f>VLOOKUP(A48,'ÁREA DOS MUNICÍPIOS '!$A$10:$B$101,2,FALSE)</f>
        <v>520.60202200000003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165</v>
      </c>
      <c r="B49" s="13">
        <f>VLOOKUP(A49,'ÁREA DOS MUNICÍPIOS '!$A$10:$B$101,2,FALSE)</f>
        <v>520.60202200000003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165</v>
      </c>
      <c r="B50" s="13">
        <f>VLOOKUP(A50,'ÁREA DOS MUNICÍPIOS '!$A$10:$B$101,2,FALSE)</f>
        <v>520.60202200000003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165</v>
      </c>
      <c r="B51" s="13">
        <f>VLOOKUP(A51,'ÁREA DOS MUNICÍPIOS '!$A$10:$B$101,2,FALSE)</f>
        <v>520.60202200000003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165</v>
      </c>
      <c r="B52" s="13">
        <f>VLOOKUP(A52,'ÁREA DOS MUNICÍPIOS '!$A$10:$B$101,2,FALSE)</f>
        <v>520.60202200000003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165</v>
      </c>
      <c r="B53" s="13">
        <f>VLOOKUP(A53,'ÁREA DOS MUNICÍPIOS '!$A$10:$B$101,2,FALSE)</f>
        <v>520.60202200000003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165</v>
      </c>
      <c r="B54" s="13">
        <f>VLOOKUP(A54,'ÁREA DOS MUNICÍPIOS '!$A$10:$B$101,2,FALSE)</f>
        <v>520.60202200000003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165</v>
      </c>
      <c r="B55" s="13">
        <f>VLOOKUP(A55,'ÁREA DOS MUNICÍPIOS '!$A$10:$B$101,2,FALSE)</f>
        <v>520.60202200000003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165</v>
      </c>
      <c r="B56" s="13">
        <f>VLOOKUP(A56,'ÁREA DOS MUNICÍPIOS '!$A$10:$B$101,2,FALSE)</f>
        <v>520.60202200000003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165</v>
      </c>
      <c r="B57" s="13">
        <f>VLOOKUP(A57,'ÁREA DOS MUNICÍPIOS '!$A$10:$B$101,2,FALSE)</f>
        <v>520.60202200000003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165</v>
      </c>
      <c r="B58" s="13">
        <f>VLOOKUP(A58,'ÁREA DOS MUNICÍPIOS '!$A$10:$B$101,2,FALSE)</f>
        <v>520.60202200000003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165</v>
      </c>
      <c r="B59" s="13">
        <f>VLOOKUP(A59,'ÁREA DOS MUNICÍPIOS '!$A$10:$B$101,2,FALSE)</f>
        <v>520.60202200000003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165</v>
      </c>
      <c r="B60" s="13">
        <f>VLOOKUP(A60,'ÁREA DOS MUNICÍPIOS '!$A$10:$B$101,2,FALSE)</f>
        <v>520.60202200000003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165</v>
      </c>
      <c r="B61" s="13">
        <f>VLOOKUP(A61,'ÁREA DOS MUNICÍPIOS '!$A$10:$B$101,2,FALSE)</f>
        <v>520.60202200000003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165</v>
      </c>
      <c r="B62" s="13">
        <f>VLOOKUP(A62,'ÁREA DOS MUNICÍPIOS '!$A$10:$B$101,2,FALSE)</f>
        <v>520.60202200000003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165</v>
      </c>
      <c r="B63" s="13">
        <f>VLOOKUP(A63,'ÁREA DOS MUNICÍPIOS '!$A$10:$B$101,2,FALSE)</f>
        <v>520.60202200000003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165</v>
      </c>
      <c r="B64" s="13">
        <f>VLOOKUP(A64,'ÁREA DOS MUNICÍPIOS '!$A$10:$B$101,2,FALSE)</f>
        <v>520.60202200000003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165</v>
      </c>
      <c r="B65" s="13">
        <f>VLOOKUP(A65,'ÁREA DOS MUNICÍPIOS '!$A$10:$B$101,2,FALSE)</f>
        <v>520.60202200000003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165</v>
      </c>
      <c r="B66" s="13">
        <f>VLOOKUP(A66,'ÁREA DOS MUNICÍPIOS '!$A$10:$B$101,2,FALSE)</f>
        <v>520.60202200000003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165</v>
      </c>
      <c r="B67" s="13">
        <f>VLOOKUP(A67,'ÁREA DOS MUNICÍPIOS '!$A$10:$B$101,2,FALSE)</f>
        <v>520.60202200000003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165</v>
      </c>
      <c r="B68" s="13">
        <f>VLOOKUP(A68,'ÁREA DOS MUNICÍPIOS '!$A$10:$B$101,2,FALSE)</f>
        <v>520.60202200000003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165</v>
      </c>
      <c r="B69" s="13">
        <f>VLOOKUP(A69,'ÁREA DOS MUNICÍPIOS '!$A$10:$B$101,2,FALSE)</f>
        <v>520.60202200000003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165</v>
      </c>
      <c r="B70" s="13">
        <f>VLOOKUP(A70,'ÁREA DOS MUNICÍPIOS '!$A$10:$B$101,2,FALSE)</f>
        <v>520.60202200000003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165</v>
      </c>
      <c r="B71" s="13">
        <f>VLOOKUP(A71,'ÁREA DOS MUNICÍPIOS '!$A$10:$B$101,2,FALSE)</f>
        <v>520.60202200000003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165</v>
      </c>
      <c r="B72" s="13">
        <f>VLOOKUP(A72,'ÁREA DOS MUNICÍPIOS '!$A$10:$B$101,2,FALSE)</f>
        <v>520.60202200000003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165</v>
      </c>
      <c r="B73" s="13">
        <f>VLOOKUP(A73,'ÁREA DOS MUNICÍPIOS '!$A$10:$B$101,2,FALSE)</f>
        <v>520.60202200000003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165</v>
      </c>
      <c r="B74" s="13">
        <f>VLOOKUP(A74,'ÁREA DOS MUNICÍPIOS '!$A$10:$B$101,2,FALSE)</f>
        <v>520.60202200000003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165</v>
      </c>
      <c r="B75" s="13">
        <f>VLOOKUP(A75,'ÁREA DOS MUNICÍPIOS '!$A$10:$B$101,2,FALSE)</f>
        <v>520.60202200000003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165</v>
      </c>
      <c r="B76" s="13">
        <f>VLOOKUP(A76,'ÁREA DOS MUNICÍPIOS '!$A$10:$B$101,2,FALSE)</f>
        <v>520.60202200000003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165</v>
      </c>
      <c r="B77" s="13">
        <f>VLOOKUP(A77,'ÁREA DOS MUNICÍPIOS '!$A$10:$B$101,2,FALSE)</f>
        <v>520.60202200000003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165</v>
      </c>
      <c r="B78" s="13">
        <f>VLOOKUP(A78,'ÁREA DOS MUNICÍPIOS '!$A$10:$B$101,2,FALSE)</f>
        <v>520.60202200000003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165</v>
      </c>
      <c r="B79" s="13">
        <f>VLOOKUP(A79,'ÁREA DOS MUNICÍPIOS '!$A$10:$B$101,2,FALSE)</f>
        <v>520.60202200000003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165</v>
      </c>
      <c r="B80" s="13">
        <f>VLOOKUP(A80,'ÁREA DOS MUNICÍPIOS '!$A$10:$B$101,2,FALSE)</f>
        <v>520.60202200000003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165</v>
      </c>
      <c r="B81" s="13">
        <f>VLOOKUP(A81,'ÁREA DOS MUNICÍPIOS '!$A$10:$B$101,2,FALSE)</f>
        <v>520.60202200000003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165</v>
      </c>
      <c r="B82" s="13">
        <f>VLOOKUP(A82,'ÁREA DOS MUNICÍPIOS '!$A$10:$B$101,2,FALSE)</f>
        <v>520.60202200000003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165</v>
      </c>
      <c r="B83" s="13">
        <f>VLOOKUP(A83,'ÁREA DOS MUNICÍPIOS '!$A$10:$B$101,2,FALSE)</f>
        <v>520.60202200000003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165</v>
      </c>
      <c r="B84" s="13">
        <f>VLOOKUP(A84,'ÁREA DOS MUNICÍPIOS '!$A$10:$B$101,2,FALSE)</f>
        <v>520.60202200000003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165</v>
      </c>
      <c r="B85" s="13">
        <f>VLOOKUP(A85,'ÁREA DOS MUNICÍPIOS '!$A$10:$B$101,2,FALSE)</f>
        <v>520.60202200000003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165</v>
      </c>
      <c r="B86" s="13">
        <f>VLOOKUP(A86,'ÁREA DOS MUNICÍPIOS '!$A$10:$B$101,2,FALSE)</f>
        <v>520.60202200000003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165</v>
      </c>
      <c r="B87" s="13">
        <f>VLOOKUP(A87,'ÁREA DOS MUNICÍPIOS '!$A$10:$B$101,2,FALSE)</f>
        <v>520.60202200000003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165</v>
      </c>
      <c r="B88" s="13">
        <f>VLOOKUP(A88,'ÁREA DOS MUNICÍPIOS '!$A$10:$B$101,2,FALSE)</f>
        <v>520.60202200000003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165</v>
      </c>
      <c r="B89" s="13">
        <f>VLOOKUP(A89,'ÁREA DOS MUNICÍPIOS '!$A$10:$B$101,2,FALSE)</f>
        <v>520.60202200000003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165</v>
      </c>
      <c r="B90" s="13">
        <f>VLOOKUP(A90,'ÁREA DOS MUNICÍPIOS '!$A$10:$B$101,2,FALSE)</f>
        <v>520.60202200000003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165</v>
      </c>
      <c r="B91" s="13">
        <f>VLOOKUP(A91,'ÁREA DOS MUNICÍPIOS '!$A$10:$B$101,2,FALSE)</f>
        <v>520.60202200000003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165</v>
      </c>
      <c r="B92" s="13">
        <f>VLOOKUP(A92,'ÁREA DOS MUNICÍPIOS '!$A$10:$B$101,2,FALSE)</f>
        <v>520.60202200000003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165</v>
      </c>
      <c r="B93" s="13">
        <f>VLOOKUP(A93,'ÁREA DOS MUNICÍPIOS '!$A$10:$B$101,2,FALSE)</f>
        <v>520.60202200000003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165</v>
      </c>
      <c r="B94" s="13">
        <f>VLOOKUP(A94,'ÁREA DOS MUNICÍPIOS '!$A$10:$B$101,2,FALSE)</f>
        <v>520.60202200000003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165</v>
      </c>
      <c r="B95" s="13">
        <f>VLOOKUP(A95,'ÁREA DOS MUNICÍPIOS '!$A$10:$B$101,2,FALSE)</f>
        <v>520.60202200000003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165</v>
      </c>
      <c r="B96" s="13">
        <f>VLOOKUP(A96,'ÁREA DOS MUNICÍPIOS '!$A$10:$B$101,2,FALSE)</f>
        <v>520.60202200000003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165</v>
      </c>
      <c r="B97" s="13">
        <f>VLOOKUP(A97,'ÁREA DOS MUNICÍPIOS '!$A$10:$B$101,2,FALSE)</f>
        <v>520.60202200000003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165</v>
      </c>
      <c r="B98" s="13">
        <f>VLOOKUP(A98,'ÁREA DOS MUNICÍPIOS '!$A$10:$B$101,2,FALSE)</f>
        <v>520.60202200000003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165</v>
      </c>
      <c r="B99" s="13">
        <f>VLOOKUP(A99,'ÁREA DOS MUNICÍPIOS '!$A$10:$B$101,2,FALSE)</f>
        <v>520.60202200000003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165</v>
      </c>
      <c r="B100" s="13">
        <f>VLOOKUP(A100,'ÁREA DOS MUNICÍPIOS '!$A$10:$B$101,2,FALSE)</f>
        <v>520.60202200000003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9" sqref="C9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5703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3.4232853656590705</v>
      </c>
      <c r="I1" s="18" t="s">
        <v>3</v>
      </c>
      <c r="J1" s="17">
        <f>SUM(J4:J9090)</f>
        <v>1.5254109841703081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166</v>
      </c>
      <c r="B4" s="13">
        <f>VLOOKUP(A4,'ÁREA DOS MUNICÍPIOS '!$A$10:$B$101,2,FALSE)</f>
        <v>190.947622</v>
      </c>
      <c r="C4" s="38" t="s">
        <v>442</v>
      </c>
      <c r="D4" s="74">
        <f>VLOOKUP($C4,'BASE DIBAPE'!$B$2:$H$800,2,FALSE)</f>
        <v>18094.89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2</v>
      </c>
      <c r="H4" s="75">
        <f>IFERROR((D4/(B4*100))*E4*F4*G4,0)</f>
        <v>1.89527262088658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166</v>
      </c>
      <c r="B5" s="13">
        <f>VLOOKUP(A5,'ÁREA DOS MUNICÍPIOS '!$A$10:$B$101,2,FALSE)</f>
        <v>190.947622</v>
      </c>
      <c r="C5" s="38" t="s">
        <v>849</v>
      </c>
      <c r="D5" s="74">
        <f>VLOOKUP($C5,'BASE DIBAPE'!$B$2:$H$800,2,FALSE)</f>
        <v>910.23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1.5254109841703081</v>
      </c>
      <c r="I5" s="76" t="str">
        <f t="shared" ref="I5:I8" si="1">K5</f>
        <v>MUNICIPAL</v>
      </c>
      <c r="J5" s="77">
        <f t="shared" ref="J5:J68" si="2">IF(I5="Municipal",IFERROR((D5/(B5*100))*E5*F5*G5,0),0)</f>
        <v>1.5254109841703081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166</v>
      </c>
      <c r="B6" s="13">
        <f>VLOOKUP(A6,'ÁREA DOS MUNICÍPIOS '!$A$10:$B$101,2,FALSE)</f>
        <v>190.947622</v>
      </c>
      <c r="C6" s="38" t="s">
        <v>1146</v>
      </c>
      <c r="D6" s="74">
        <f>VLOOKUP($C6,'BASE DIBAPE'!$B$2:$H$800,2,FALSE)</f>
        <v>3.18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1.3323025305861103E-3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166</v>
      </c>
      <c r="B7" s="13">
        <f>VLOOKUP(A7,'ÁREA DOS MUNICÍPIOS '!$A$10:$B$101,2,FALSE)</f>
        <v>190.947622</v>
      </c>
      <c r="C7" s="38" t="s">
        <v>1200</v>
      </c>
      <c r="D7" s="74">
        <f>VLOOKUP($C7,'BASE DIBAPE'!$B$2:$H$800,2,FALSE)</f>
        <v>1.83</v>
      </c>
      <c r="E7" s="74">
        <f>VLOOKUP($C7,'BASE DIBAPE'!$B$2:$H$800,3,FALSE)</f>
        <v>4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7.6670239967691241E-4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166</v>
      </c>
      <c r="B8" s="13">
        <f>VLOOKUP(A8,'ÁREA DOS MUNICÍPIOS '!$A$10:$B$101,2,FALSE)</f>
        <v>190.947622</v>
      </c>
      <c r="C8" s="38" t="s">
        <v>1360</v>
      </c>
      <c r="D8" s="74">
        <f>VLOOKUP($C8,'BASE DIBAPE'!$B$2:$H$800,2,FALSE)</f>
        <v>1.2</v>
      </c>
      <c r="E8" s="74">
        <f>VLOOKUP($C8,'BASE DIBAPE'!$B$2:$H$800,3,FALSE)</f>
        <v>4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5.0275567191928683E-4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166</v>
      </c>
      <c r="B9" s="13">
        <f>VLOOKUP(A9,'ÁREA DOS MUNICÍPIOS '!$A$10:$B$101,2,FALSE)</f>
        <v>190.947622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DIBAPE'!$B$2:$H$674,6,FALSE)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166</v>
      </c>
      <c r="B10" s="13">
        <f>VLOOKUP(A10,'ÁREA DOS MUNICÍPIOS '!$A$10:$B$101,2,FALSE)</f>
        <v>190.947622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DIBAPE'!$B$2:$H$674,6,FALSE)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166</v>
      </c>
      <c r="B11" s="13">
        <f>VLOOKUP(A11,'ÁREA DOS MUNICÍPIOS '!$A$10:$B$101,2,FALSE)</f>
        <v>190.947622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DIBAPE'!$B$2:$H$674,6,FALSE)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166</v>
      </c>
      <c r="B12" s="13">
        <f>VLOOKUP(A12,'ÁREA DOS MUNICÍPIOS '!$A$10:$B$101,2,FALSE)</f>
        <v>190.947622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DIBAPE'!$B$2:$H$674,6,FALSE)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166</v>
      </c>
      <c r="B13" s="13">
        <f>VLOOKUP(A13,'ÁREA DOS MUNICÍPIOS '!$A$10:$B$101,2,FALSE)</f>
        <v>190.947622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166</v>
      </c>
      <c r="B14" s="13">
        <f>VLOOKUP(A14,'ÁREA DOS MUNICÍPIOS '!$A$10:$B$101,2,FALSE)</f>
        <v>190.947622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166</v>
      </c>
      <c r="B15" s="13">
        <f>VLOOKUP(A15,'ÁREA DOS MUNICÍPIOS '!$A$10:$B$101,2,FALSE)</f>
        <v>190.947622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166</v>
      </c>
      <c r="B16" s="13">
        <f>VLOOKUP(A16,'ÁREA DOS MUNICÍPIOS '!$A$10:$B$101,2,FALSE)</f>
        <v>190.947622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166</v>
      </c>
      <c r="B17" s="13">
        <f>VLOOKUP(A17,'ÁREA DOS MUNICÍPIOS '!$A$10:$B$101,2,FALSE)</f>
        <v>190.947622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166</v>
      </c>
      <c r="B18" s="13">
        <f>VLOOKUP(A18,'ÁREA DOS MUNICÍPIOS '!$A$10:$B$101,2,FALSE)</f>
        <v>190.947622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166</v>
      </c>
      <c r="B19" s="13">
        <f>VLOOKUP(A19,'ÁREA DOS MUNICÍPIOS '!$A$10:$B$101,2,FALSE)</f>
        <v>190.947622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166</v>
      </c>
      <c r="B20" s="13">
        <f>VLOOKUP(A20,'ÁREA DOS MUNICÍPIOS '!$A$10:$B$101,2,FALSE)</f>
        <v>190.947622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166</v>
      </c>
      <c r="B21" s="13">
        <f>VLOOKUP(A21,'ÁREA DOS MUNICÍPIOS '!$A$10:$B$101,2,FALSE)</f>
        <v>190.947622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166</v>
      </c>
      <c r="B22" s="13">
        <f>VLOOKUP(A22,'ÁREA DOS MUNICÍPIOS '!$A$10:$B$101,2,FALSE)</f>
        <v>190.947622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166</v>
      </c>
      <c r="B23" s="13">
        <f>VLOOKUP(A23,'ÁREA DOS MUNICÍPIOS '!$A$10:$B$101,2,FALSE)</f>
        <v>190.947622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166</v>
      </c>
      <c r="B24" s="13">
        <f>VLOOKUP(A24,'ÁREA DOS MUNICÍPIOS '!$A$10:$B$101,2,FALSE)</f>
        <v>190.947622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166</v>
      </c>
      <c r="B25" s="13">
        <f>VLOOKUP(A25,'ÁREA DOS MUNICÍPIOS '!$A$10:$B$101,2,FALSE)</f>
        <v>190.947622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166</v>
      </c>
      <c r="B26" s="13">
        <f>VLOOKUP(A26,'ÁREA DOS MUNICÍPIOS '!$A$10:$B$101,2,FALSE)</f>
        <v>190.947622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166</v>
      </c>
      <c r="B27" s="13">
        <f>VLOOKUP(A27,'ÁREA DOS MUNICÍPIOS '!$A$10:$B$101,2,FALSE)</f>
        <v>190.947622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166</v>
      </c>
      <c r="B28" s="13">
        <f>VLOOKUP(A28,'ÁREA DOS MUNICÍPIOS '!$A$10:$B$101,2,FALSE)</f>
        <v>190.947622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166</v>
      </c>
      <c r="B29" s="13">
        <f>VLOOKUP(A29,'ÁREA DOS MUNICÍPIOS '!$A$10:$B$101,2,FALSE)</f>
        <v>190.947622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166</v>
      </c>
      <c r="B30" s="13">
        <f>VLOOKUP(A30,'ÁREA DOS MUNICÍPIOS '!$A$10:$B$101,2,FALSE)</f>
        <v>190.947622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166</v>
      </c>
      <c r="B31" s="13">
        <f>VLOOKUP(A31,'ÁREA DOS MUNICÍPIOS '!$A$10:$B$101,2,FALSE)</f>
        <v>190.947622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166</v>
      </c>
      <c r="B32" s="13">
        <f>VLOOKUP(A32,'ÁREA DOS MUNICÍPIOS '!$A$10:$B$101,2,FALSE)</f>
        <v>190.947622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166</v>
      </c>
      <c r="B33" s="13">
        <f>VLOOKUP(A33,'ÁREA DOS MUNICÍPIOS '!$A$10:$B$101,2,FALSE)</f>
        <v>190.947622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166</v>
      </c>
      <c r="B34" s="13">
        <f>VLOOKUP(A34,'ÁREA DOS MUNICÍPIOS '!$A$10:$B$101,2,FALSE)</f>
        <v>190.947622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166</v>
      </c>
      <c r="B35" s="13">
        <f>VLOOKUP(A35,'ÁREA DOS MUNICÍPIOS '!$A$10:$B$101,2,FALSE)</f>
        <v>190.947622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166</v>
      </c>
      <c r="B36" s="13">
        <f>VLOOKUP(A36,'ÁREA DOS MUNICÍPIOS '!$A$10:$B$101,2,FALSE)</f>
        <v>190.947622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166</v>
      </c>
      <c r="B37" s="13">
        <f>VLOOKUP(A37,'ÁREA DOS MUNICÍPIOS '!$A$10:$B$101,2,FALSE)</f>
        <v>190.947622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166</v>
      </c>
      <c r="B38" s="13">
        <f>VLOOKUP(A38,'ÁREA DOS MUNICÍPIOS '!$A$10:$B$101,2,FALSE)</f>
        <v>190.947622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166</v>
      </c>
      <c r="B39" s="13">
        <f>VLOOKUP(A39,'ÁREA DOS MUNICÍPIOS '!$A$10:$B$101,2,FALSE)</f>
        <v>190.947622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166</v>
      </c>
      <c r="B40" s="13">
        <f>VLOOKUP(A40,'ÁREA DOS MUNICÍPIOS '!$A$10:$B$101,2,FALSE)</f>
        <v>190.947622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166</v>
      </c>
      <c r="B41" s="13">
        <f>VLOOKUP(A41,'ÁREA DOS MUNICÍPIOS '!$A$10:$B$101,2,FALSE)</f>
        <v>190.947622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166</v>
      </c>
      <c r="B42" s="13">
        <f>VLOOKUP(A42,'ÁREA DOS MUNICÍPIOS '!$A$10:$B$101,2,FALSE)</f>
        <v>190.947622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166</v>
      </c>
      <c r="B43" s="13">
        <f>VLOOKUP(A43,'ÁREA DOS MUNICÍPIOS '!$A$10:$B$101,2,FALSE)</f>
        <v>190.947622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166</v>
      </c>
      <c r="B44" s="13">
        <f>VLOOKUP(A44,'ÁREA DOS MUNICÍPIOS '!$A$10:$B$101,2,FALSE)</f>
        <v>190.947622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166</v>
      </c>
      <c r="B45" s="13">
        <f>VLOOKUP(A45,'ÁREA DOS MUNICÍPIOS '!$A$10:$B$101,2,FALSE)</f>
        <v>190.947622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166</v>
      </c>
      <c r="B46" s="13">
        <f>VLOOKUP(A46,'ÁREA DOS MUNICÍPIOS '!$A$10:$B$101,2,FALSE)</f>
        <v>190.947622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166</v>
      </c>
      <c r="B47" s="13">
        <f>VLOOKUP(A47,'ÁREA DOS MUNICÍPIOS '!$A$10:$B$101,2,FALSE)</f>
        <v>190.947622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166</v>
      </c>
      <c r="B48" s="13">
        <f>VLOOKUP(A48,'ÁREA DOS MUNICÍPIOS '!$A$10:$B$101,2,FALSE)</f>
        <v>190.947622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166</v>
      </c>
      <c r="B49" s="13">
        <f>VLOOKUP(A49,'ÁREA DOS MUNICÍPIOS '!$A$10:$B$101,2,FALSE)</f>
        <v>190.947622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166</v>
      </c>
      <c r="B50" s="13">
        <f>VLOOKUP(A50,'ÁREA DOS MUNICÍPIOS '!$A$10:$B$101,2,FALSE)</f>
        <v>190.947622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166</v>
      </c>
      <c r="B51" s="13">
        <f>VLOOKUP(A51,'ÁREA DOS MUNICÍPIOS '!$A$10:$B$101,2,FALSE)</f>
        <v>190.947622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166</v>
      </c>
      <c r="B52" s="13">
        <f>VLOOKUP(A52,'ÁREA DOS MUNICÍPIOS '!$A$10:$B$101,2,FALSE)</f>
        <v>190.947622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166</v>
      </c>
      <c r="B53" s="13">
        <f>VLOOKUP(A53,'ÁREA DOS MUNICÍPIOS '!$A$10:$B$101,2,FALSE)</f>
        <v>190.947622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166</v>
      </c>
      <c r="B54" s="13">
        <f>VLOOKUP(A54,'ÁREA DOS MUNICÍPIOS '!$A$10:$B$101,2,FALSE)</f>
        <v>190.947622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166</v>
      </c>
      <c r="B55" s="13">
        <f>VLOOKUP(A55,'ÁREA DOS MUNICÍPIOS '!$A$10:$B$101,2,FALSE)</f>
        <v>190.947622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166</v>
      </c>
      <c r="B56" s="13">
        <f>VLOOKUP(A56,'ÁREA DOS MUNICÍPIOS '!$A$10:$B$101,2,FALSE)</f>
        <v>190.947622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166</v>
      </c>
      <c r="B57" s="13">
        <f>VLOOKUP(A57,'ÁREA DOS MUNICÍPIOS '!$A$10:$B$101,2,FALSE)</f>
        <v>190.947622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166</v>
      </c>
      <c r="B58" s="13">
        <f>VLOOKUP(A58,'ÁREA DOS MUNICÍPIOS '!$A$10:$B$101,2,FALSE)</f>
        <v>190.947622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166</v>
      </c>
      <c r="B59" s="13">
        <f>VLOOKUP(A59,'ÁREA DOS MUNICÍPIOS '!$A$10:$B$101,2,FALSE)</f>
        <v>190.947622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166</v>
      </c>
      <c r="B60" s="13">
        <f>VLOOKUP(A60,'ÁREA DOS MUNICÍPIOS '!$A$10:$B$101,2,FALSE)</f>
        <v>190.947622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166</v>
      </c>
      <c r="B61" s="13">
        <f>VLOOKUP(A61,'ÁREA DOS MUNICÍPIOS '!$A$10:$B$101,2,FALSE)</f>
        <v>190.947622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166</v>
      </c>
      <c r="B62" s="13">
        <f>VLOOKUP(A62,'ÁREA DOS MUNICÍPIOS '!$A$10:$B$101,2,FALSE)</f>
        <v>190.947622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166</v>
      </c>
      <c r="B63" s="13">
        <f>VLOOKUP(A63,'ÁREA DOS MUNICÍPIOS '!$A$10:$B$101,2,FALSE)</f>
        <v>190.947622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166</v>
      </c>
      <c r="B64" s="13">
        <f>VLOOKUP(A64,'ÁREA DOS MUNICÍPIOS '!$A$10:$B$101,2,FALSE)</f>
        <v>190.947622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166</v>
      </c>
      <c r="B65" s="13">
        <f>VLOOKUP(A65,'ÁREA DOS MUNICÍPIOS '!$A$10:$B$101,2,FALSE)</f>
        <v>190.947622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166</v>
      </c>
      <c r="B66" s="13">
        <f>VLOOKUP(A66,'ÁREA DOS MUNICÍPIOS '!$A$10:$B$101,2,FALSE)</f>
        <v>190.947622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166</v>
      </c>
      <c r="B67" s="13">
        <f>VLOOKUP(A67,'ÁREA DOS MUNICÍPIOS '!$A$10:$B$101,2,FALSE)</f>
        <v>190.947622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166</v>
      </c>
      <c r="B68" s="13">
        <f>VLOOKUP(A68,'ÁREA DOS MUNICÍPIOS '!$A$10:$B$101,2,FALSE)</f>
        <v>190.947622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166</v>
      </c>
      <c r="B69" s="13">
        <f>VLOOKUP(A69,'ÁREA DOS MUNICÍPIOS '!$A$10:$B$101,2,FALSE)</f>
        <v>190.947622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166</v>
      </c>
      <c r="B70" s="13">
        <f>VLOOKUP(A70,'ÁREA DOS MUNICÍPIOS '!$A$10:$B$101,2,FALSE)</f>
        <v>190.947622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166</v>
      </c>
      <c r="B71" s="13">
        <f>VLOOKUP(A71,'ÁREA DOS MUNICÍPIOS '!$A$10:$B$101,2,FALSE)</f>
        <v>190.947622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166</v>
      </c>
      <c r="B72" s="13">
        <f>VLOOKUP(A72,'ÁREA DOS MUNICÍPIOS '!$A$10:$B$101,2,FALSE)</f>
        <v>190.947622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166</v>
      </c>
      <c r="B73" s="13">
        <f>VLOOKUP(A73,'ÁREA DOS MUNICÍPIOS '!$A$10:$B$101,2,FALSE)</f>
        <v>190.947622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166</v>
      </c>
      <c r="B74" s="13">
        <f>VLOOKUP(A74,'ÁREA DOS MUNICÍPIOS '!$A$10:$B$101,2,FALSE)</f>
        <v>190.947622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166</v>
      </c>
      <c r="B75" s="13">
        <f>VLOOKUP(A75,'ÁREA DOS MUNICÍPIOS '!$A$10:$B$101,2,FALSE)</f>
        <v>190.947622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166</v>
      </c>
      <c r="B76" s="13">
        <f>VLOOKUP(A76,'ÁREA DOS MUNICÍPIOS '!$A$10:$B$101,2,FALSE)</f>
        <v>190.947622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166</v>
      </c>
      <c r="B77" s="13">
        <f>VLOOKUP(A77,'ÁREA DOS MUNICÍPIOS '!$A$10:$B$101,2,FALSE)</f>
        <v>190.947622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166</v>
      </c>
      <c r="B78" s="13">
        <f>VLOOKUP(A78,'ÁREA DOS MUNICÍPIOS '!$A$10:$B$101,2,FALSE)</f>
        <v>190.947622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166</v>
      </c>
      <c r="B79" s="13">
        <f>VLOOKUP(A79,'ÁREA DOS MUNICÍPIOS '!$A$10:$B$101,2,FALSE)</f>
        <v>190.947622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166</v>
      </c>
      <c r="B80" s="13">
        <f>VLOOKUP(A80,'ÁREA DOS MUNICÍPIOS '!$A$10:$B$101,2,FALSE)</f>
        <v>190.947622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166</v>
      </c>
      <c r="B81" s="13">
        <f>VLOOKUP(A81,'ÁREA DOS MUNICÍPIOS '!$A$10:$B$101,2,FALSE)</f>
        <v>190.947622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166</v>
      </c>
      <c r="B82" s="13">
        <f>VLOOKUP(A82,'ÁREA DOS MUNICÍPIOS '!$A$10:$B$101,2,FALSE)</f>
        <v>190.947622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166</v>
      </c>
      <c r="B83" s="13">
        <f>VLOOKUP(A83,'ÁREA DOS MUNICÍPIOS '!$A$10:$B$101,2,FALSE)</f>
        <v>190.947622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166</v>
      </c>
      <c r="B84" s="13">
        <f>VLOOKUP(A84,'ÁREA DOS MUNICÍPIOS '!$A$10:$B$101,2,FALSE)</f>
        <v>190.947622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166</v>
      </c>
      <c r="B85" s="13">
        <f>VLOOKUP(A85,'ÁREA DOS MUNICÍPIOS '!$A$10:$B$101,2,FALSE)</f>
        <v>190.947622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166</v>
      </c>
      <c r="B86" s="13">
        <f>VLOOKUP(A86,'ÁREA DOS MUNICÍPIOS '!$A$10:$B$101,2,FALSE)</f>
        <v>190.947622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166</v>
      </c>
      <c r="B87" s="13">
        <f>VLOOKUP(A87,'ÁREA DOS MUNICÍPIOS '!$A$10:$B$101,2,FALSE)</f>
        <v>190.947622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166</v>
      </c>
      <c r="B88" s="13">
        <f>VLOOKUP(A88,'ÁREA DOS MUNICÍPIOS '!$A$10:$B$101,2,FALSE)</f>
        <v>190.947622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166</v>
      </c>
      <c r="B89" s="13">
        <f>VLOOKUP(A89,'ÁREA DOS MUNICÍPIOS '!$A$10:$B$101,2,FALSE)</f>
        <v>190.947622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166</v>
      </c>
      <c r="B90" s="13">
        <f>VLOOKUP(A90,'ÁREA DOS MUNICÍPIOS '!$A$10:$B$101,2,FALSE)</f>
        <v>190.947622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166</v>
      </c>
      <c r="B91" s="13">
        <f>VLOOKUP(A91,'ÁREA DOS MUNICÍPIOS '!$A$10:$B$101,2,FALSE)</f>
        <v>190.947622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166</v>
      </c>
      <c r="B92" s="13">
        <f>VLOOKUP(A92,'ÁREA DOS MUNICÍPIOS '!$A$10:$B$101,2,FALSE)</f>
        <v>190.947622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166</v>
      </c>
      <c r="B93" s="13">
        <f>VLOOKUP(A93,'ÁREA DOS MUNICÍPIOS '!$A$10:$B$101,2,FALSE)</f>
        <v>190.947622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166</v>
      </c>
      <c r="B94" s="13">
        <f>VLOOKUP(A94,'ÁREA DOS MUNICÍPIOS '!$A$10:$B$101,2,FALSE)</f>
        <v>190.947622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166</v>
      </c>
      <c r="B95" s="13">
        <f>VLOOKUP(A95,'ÁREA DOS MUNICÍPIOS '!$A$10:$B$101,2,FALSE)</f>
        <v>190.947622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166</v>
      </c>
      <c r="B96" s="13">
        <f>VLOOKUP(A96,'ÁREA DOS MUNICÍPIOS '!$A$10:$B$101,2,FALSE)</f>
        <v>190.947622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166</v>
      </c>
      <c r="B97" s="13">
        <f>VLOOKUP(A97,'ÁREA DOS MUNICÍPIOS '!$A$10:$B$101,2,FALSE)</f>
        <v>190.947622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166</v>
      </c>
      <c r="B98" s="13">
        <f>VLOOKUP(A98,'ÁREA DOS MUNICÍPIOS '!$A$10:$B$101,2,FALSE)</f>
        <v>190.947622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166</v>
      </c>
      <c r="B99" s="13">
        <f>VLOOKUP(A99,'ÁREA DOS MUNICÍPIOS '!$A$10:$B$101,2,FALSE)</f>
        <v>190.947622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166</v>
      </c>
      <c r="B100" s="13">
        <f>VLOOKUP(A100,'ÁREA DOS MUNICÍPIOS '!$A$10:$B$101,2,FALSE)</f>
        <v>190.947622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2.2477533807887862</v>
      </c>
      <c r="I1" s="18" t="s">
        <v>3</v>
      </c>
      <c r="J1" s="17">
        <f>SUM(J4:J9090)</f>
        <v>2.1159172642879449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167</v>
      </c>
      <c r="B4" s="13">
        <f>VLOOKUP(A4,'ÁREA DOS MUNICÍPIOS '!$A$10:$B$101,2,FALSE)</f>
        <v>571.12270899999999</v>
      </c>
      <c r="C4" s="38" t="s">
        <v>540</v>
      </c>
      <c r="D4" s="74">
        <f>VLOOKUP($C4,'BASE DIBAPE'!$B$2:$H$800,2,FALSE)</f>
        <v>53574.8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1.8761222117679794</v>
      </c>
      <c r="I4" s="76" t="str">
        <f>K4</f>
        <v>MUNICIPAL</v>
      </c>
      <c r="J4" s="77">
        <f>IF(I4="Municipal",IFERROR((D4/(B4*100))*E4*F4*G4,0),0)</f>
        <v>1.8761222117679794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167</v>
      </c>
      <c r="B5" s="13">
        <f>VLOOKUP(A5,'ÁREA DOS MUNICÍPIOS '!$A$10:$B$101,2,FALSE)</f>
        <v>571.12270899999999</v>
      </c>
      <c r="C5" s="38" t="s">
        <v>677</v>
      </c>
      <c r="D5" s="74">
        <f>VLOOKUP($C5,'BASE DIBAPE'!$B$2:$H$800,2,FALSE)</f>
        <v>2004.87</v>
      </c>
      <c r="E5" s="74">
        <f>VLOOKUP($C5,'BASE DIBAPE'!$B$2:$H$800,3,FALSE)</f>
        <v>3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8" si="0">IFERROR((D5/(B5*100))*E5*F5*G5,0)</f>
        <v>0.21062408849163794</v>
      </c>
      <c r="I5" s="76" t="str">
        <f t="shared" ref="I5:I7" si="1">K5</f>
        <v>MUNICIPAL</v>
      </c>
      <c r="J5" s="77">
        <f t="shared" ref="J5:J68" si="2">IF(I5="Municipal",IFERROR((D5/(B5*100))*E5*F5*G5,0),0)</f>
        <v>0.21062408849163794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167</v>
      </c>
      <c r="B6" s="13">
        <f>VLOOKUP(A6,'ÁREA DOS MUNICÍPIOS '!$A$10:$B$101,2,FALSE)</f>
        <v>571.12270899999999</v>
      </c>
      <c r="C6" s="38" t="s">
        <v>698</v>
      </c>
      <c r="D6" s="74">
        <f>VLOOKUP($C6,'BASE DIBAPE'!$B$2:$H$800,2,FALSE)</f>
        <v>277.67</v>
      </c>
      <c r="E6" s="74">
        <f>VLOOKUP($C6,'BASE DIBAPE'!$B$2:$H$800,3,FALSE)</f>
        <v>3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2.9170964028327584E-2</v>
      </c>
      <c r="I6" s="76" t="str">
        <f t="shared" si="1"/>
        <v>MUNICIPAL</v>
      </c>
      <c r="J6" s="77">
        <f t="shared" si="2"/>
        <v>2.9170964028327584E-2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167</v>
      </c>
      <c r="B7" s="13">
        <f>VLOOKUP(A7,'ÁREA DOS MUNICÍPIOS '!$A$10:$B$101,2,FALSE)</f>
        <v>571.12270899999999</v>
      </c>
      <c r="C7" s="38" t="s">
        <v>1034</v>
      </c>
      <c r="D7" s="74">
        <f>VLOOKUP($C7,'BASE DIBAPE'!$B$2:$H$800,2,FALSE)</f>
        <v>1254.9100000000001</v>
      </c>
      <c r="E7" s="74">
        <f>VLOOKUP($C7,'BASE DIBAPE'!$B$2:$H$800,3,FALSE)</f>
        <v>3</v>
      </c>
      <c r="F7" s="74">
        <f>VLOOKUP($C7,'BASE DIBAPE'!$B$2:$H$800,4,FALSE)</f>
        <v>1</v>
      </c>
      <c r="G7" s="74">
        <f>VLOOKUP($C7,'BASE DIBAPE'!$B$2:$H$800,5,FALSE)</f>
        <v>2</v>
      </c>
      <c r="H7" s="75">
        <f t="shared" si="0"/>
        <v>0.13183611650084118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167</v>
      </c>
      <c r="B8" s="13">
        <f>VLOOKUP(A8,'ÁREA DOS MUNICÍPIOS '!$A$10:$B$101,2,FALSE)</f>
        <v>571.12270899999999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167</v>
      </c>
      <c r="B9" s="13">
        <f>VLOOKUP(A9,'ÁREA DOS MUNICÍPIOS '!$A$10:$B$101,2,FALSE)</f>
        <v>571.12270899999999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DIBAPE'!$B$2:$H$674,6,FALSE)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167</v>
      </c>
      <c r="B10" s="13">
        <f>VLOOKUP(A10,'ÁREA DOS MUNICÍPIOS '!$A$10:$B$101,2,FALSE)</f>
        <v>571.12270899999999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DIBAPE'!$B$2:$H$674,6,FALSE)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167</v>
      </c>
      <c r="B11" s="13">
        <f>VLOOKUP(A11,'ÁREA DOS MUNICÍPIOS '!$A$10:$B$101,2,FALSE)</f>
        <v>571.12270899999999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DIBAPE'!$B$2:$H$674,6,FALSE)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167</v>
      </c>
      <c r="B12" s="13">
        <f>VLOOKUP(A12,'ÁREA DOS MUNICÍPIOS '!$A$10:$B$101,2,FALSE)</f>
        <v>571.12270899999999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DIBAPE'!$B$2:$H$674,6,FALSE)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167</v>
      </c>
      <c r="B13" s="13">
        <f>VLOOKUP(A13,'ÁREA DOS MUNICÍPIOS '!$A$10:$B$101,2,FALSE)</f>
        <v>571.12270899999999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167</v>
      </c>
      <c r="B14" s="13">
        <f>VLOOKUP(A14,'ÁREA DOS MUNICÍPIOS '!$A$10:$B$101,2,FALSE)</f>
        <v>571.12270899999999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167</v>
      </c>
      <c r="B15" s="13">
        <f>VLOOKUP(A15,'ÁREA DOS MUNICÍPIOS '!$A$10:$B$101,2,FALSE)</f>
        <v>571.12270899999999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167</v>
      </c>
      <c r="B16" s="13">
        <f>VLOOKUP(A16,'ÁREA DOS MUNICÍPIOS '!$A$10:$B$101,2,FALSE)</f>
        <v>571.12270899999999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167</v>
      </c>
      <c r="B17" s="13">
        <f>VLOOKUP(A17,'ÁREA DOS MUNICÍPIOS '!$A$10:$B$101,2,FALSE)</f>
        <v>571.12270899999999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167</v>
      </c>
      <c r="B18" s="13">
        <f>VLOOKUP(A18,'ÁREA DOS MUNICÍPIOS '!$A$10:$B$101,2,FALSE)</f>
        <v>571.12270899999999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167</v>
      </c>
      <c r="B19" s="13">
        <f>VLOOKUP(A19,'ÁREA DOS MUNICÍPIOS '!$A$10:$B$101,2,FALSE)</f>
        <v>571.12270899999999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167</v>
      </c>
      <c r="B20" s="13">
        <f>VLOOKUP(A20,'ÁREA DOS MUNICÍPIOS '!$A$10:$B$101,2,FALSE)</f>
        <v>571.12270899999999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167</v>
      </c>
      <c r="B21" s="13">
        <f>VLOOKUP(A21,'ÁREA DOS MUNICÍPIOS '!$A$10:$B$101,2,FALSE)</f>
        <v>571.12270899999999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167</v>
      </c>
      <c r="B22" s="13">
        <f>VLOOKUP(A22,'ÁREA DOS MUNICÍPIOS '!$A$10:$B$101,2,FALSE)</f>
        <v>571.12270899999999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167</v>
      </c>
      <c r="B23" s="13">
        <f>VLOOKUP(A23,'ÁREA DOS MUNICÍPIOS '!$A$10:$B$101,2,FALSE)</f>
        <v>571.12270899999999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167</v>
      </c>
      <c r="B24" s="13">
        <f>VLOOKUP(A24,'ÁREA DOS MUNICÍPIOS '!$A$10:$B$101,2,FALSE)</f>
        <v>571.12270899999999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167</v>
      </c>
      <c r="B25" s="13">
        <f>VLOOKUP(A25,'ÁREA DOS MUNICÍPIOS '!$A$10:$B$101,2,FALSE)</f>
        <v>571.12270899999999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167</v>
      </c>
      <c r="B26" s="13">
        <f>VLOOKUP(A26,'ÁREA DOS MUNICÍPIOS '!$A$10:$B$101,2,FALSE)</f>
        <v>571.12270899999999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167</v>
      </c>
      <c r="B27" s="13">
        <f>VLOOKUP(A27,'ÁREA DOS MUNICÍPIOS '!$A$10:$B$101,2,FALSE)</f>
        <v>571.12270899999999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167</v>
      </c>
      <c r="B28" s="13">
        <f>VLOOKUP(A28,'ÁREA DOS MUNICÍPIOS '!$A$10:$B$101,2,FALSE)</f>
        <v>571.12270899999999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167</v>
      </c>
      <c r="B29" s="13">
        <f>VLOOKUP(A29,'ÁREA DOS MUNICÍPIOS '!$A$10:$B$101,2,FALSE)</f>
        <v>571.12270899999999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167</v>
      </c>
      <c r="B30" s="13">
        <f>VLOOKUP(A30,'ÁREA DOS MUNICÍPIOS '!$A$10:$B$101,2,FALSE)</f>
        <v>571.12270899999999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167</v>
      </c>
      <c r="B31" s="13">
        <f>VLOOKUP(A31,'ÁREA DOS MUNICÍPIOS '!$A$10:$B$101,2,FALSE)</f>
        <v>571.12270899999999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167</v>
      </c>
      <c r="B32" s="13">
        <f>VLOOKUP(A32,'ÁREA DOS MUNICÍPIOS '!$A$10:$B$101,2,FALSE)</f>
        <v>571.12270899999999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167</v>
      </c>
      <c r="B33" s="13">
        <f>VLOOKUP(A33,'ÁREA DOS MUNICÍPIOS '!$A$10:$B$101,2,FALSE)</f>
        <v>571.12270899999999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167</v>
      </c>
      <c r="B34" s="13">
        <f>VLOOKUP(A34,'ÁREA DOS MUNICÍPIOS '!$A$10:$B$101,2,FALSE)</f>
        <v>571.12270899999999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167</v>
      </c>
      <c r="B35" s="13">
        <f>VLOOKUP(A35,'ÁREA DOS MUNICÍPIOS '!$A$10:$B$101,2,FALSE)</f>
        <v>571.12270899999999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167</v>
      </c>
      <c r="B36" s="13">
        <f>VLOOKUP(A36,'ÁREA DOS MUNICÍPIOS '!$A$10:$B$101,2,FALSE)</f>
        <v>571.12270899999999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167</v>
      </c>
      <c r="B37" s="13">
        <f>VLOOKUP(A37,'ÁREA DOS MUNICÍPIOS '!$A$10:$B$101,2,FALSE)</f>
        <v>571.12270899999999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167</v>
      </c>
      <c r="B38" s="13">
        <f>VLOOKUP(A38,'ÁREA DOS MUNICÍPIOS '!$A$10:$B$101,2,FALSE)</f>
        <v>571.12270899999999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167</v>
      </c>
      <c r="B39" s="13">
        <f>VLOOKUP(A39,'ÁREA DOS MUNICÍPIOS '!$A$10:$B$101,2,FALSE)</f>
        <v>571.12270899999999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167</v>
      </c>
      <c r="B40" s="13">
        <f>VLOOKUP(A40,'ÁREA DOS MUNICÍPIOS '!$A$10:$B$101,2,FALSE)</f>
        <v>571.12270899999999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167</v>
      </c>
      <c r="B41" s="13">
        <f>VLOOKUP(A41,'ÁREA DOS MUNICÍPIOS '!$A$10:$B$101,2,FALSE)</f>
        <v>571.12270899999999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167</v>
      </c>
      <c r="B42" s="13">
        <f>VLOOKUP(A42,'ÁREA DOS MUNICÍPIOS '!$A$10:$B$101,2,FALSE)</f>
        <v>571.12270899999999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167</v>
      </c>
      <c r="B43" s="13">
        <f>VLOOKUP(A43,'ÁREA DOS MUNICÍPIOS '!$A$10:$B$101,2,FALSE)</f>
        <v>571.12270899999999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167</v>
      </c>
      <c r="B44" s="13">
        <f>VLOOKUP(A44,'ÁREA DOS MUNICÍPIOS '!$A$10:$B$101,2,FALSE)</f>
        <v>571.12270899999999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167</v>
      </c>
      <c r="B45" s="13">
        <f>VLOOKUP(A45,'ÁREA DOS MUNICÍPIOS '!$A$10:$B$101,2,FALSE)</f>
        <v>571.12270899999999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167</v>
      </c>
      <c r="B46" s="13">
        <f>VLOOKUP(A46,'ÁREA DOS MUNICÍPIOS '!$A$10:$B$101,2,FALSE)</f>
        <v>571.12270899999999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167</v>
      </c>
      <c r="B47" s="13">
        <f>VLOOKUP(A47,'ÁREA DOS MUNICÍPIOS '!$A$10:$B$101,2,FALSE)</f>
        <v>571.12270899999999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167</v>
      </c>
      <c r="B48" s="13">
        <f>VLOOKUP(A48,'ÁREA DOS MUNICÍPIOS '!$A$10:$B$101,2,FALSE)</f>
        <v>571.12270899999999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167</v>
      </c>
      <c r="B49" s="13">
        <f>VLOOKUP(A49,'ÁREA DOS MUNICÍPIOS '!$A$10:$B$101,2,FALSE)</f>
        <v>571.12270899999999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167</v>
      </c>
      <c r="B50" s="13">
        <f>VLOOKUP(A50,'ÁREA DOS MUNICÍPIOS '!$A$10:$B$101,2,FALSE)</f>
        <v>571.12270899999999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167</v>
      </c>
      <c r="B51" s="13">
        <f>VLOOKUP(A51,'ÁREA DOS MUNICÍPIOS '!$A$10:$B$101,2,FALSE)</f>
        <v>571.12270899999999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167</v>
      </c>
      <c r="B52" s="13">
        <f>VLOOKUP(A52,'ÁREA DOS MUNICÍPIOS '!$A$10:$B$101,2,FALSE)</f>
        <v>571.12270899999999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167</v>
      </c>
      <c r="B53" s="13">
        <f>VLOOKUP(A53,'ÁREA DOS MUNICÍPIOS '!$A$10:$B$101,2,FALSE)</f>
        <v>571.12270899999999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167</v>
      </c>
      <c r="B54" s="13">
        <f>VLOOKUP(A54,'ÁREA DOS MUNICÍPIOS '!$A$10:$B$101,2,FALSE)</f>
        <v>571.12270899999999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167</v>
      </c>
      <c r="B55" s="13">
        <f>VLOOKUP(A55,'ÁREA DOS MUNICÍPIOS '!$A$10:$B$101,2,FALSE)</f>
        <v>571.12270899999999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167</v>
      </c>
      <c r="B56" s="13">
        <f>VLOOKUP(A56,'ÁREA DOS MUNICÍPIOS '!$A$10:$B$101,2,FALSE)</f>
        <v>571.12270899999999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167</v>
      </c>
      <c r="B57" s="13">
        <f>VLOOKUP(A57,'ÁREA DOS MUNICÍPIOS '!$A$10:$B$101,2,FALSE)</f>
        <v>571.12270899999999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167</v>
      </c>
      <c r="B58" s="13">
        <f>VLOOKUP(A58,'ÁREA DOS MUNICÍPIOS '!$A$10:$B$101,2,FALSE)</f>
        <v>571.12270899999999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167</v>
      </c>
      <c r="B59" s="13">
        <f>VLOOKUP(A59,'ÁREA DOS MUNICÍPIOS '!$A$10:$B$101,2,FALSE)</f>
        <v>571.12270899999999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167</v>
      </c>
      <c r="B60" s="13">
        <f>VLOOKUP(A60,'ÁREA DOS MUNICÍPIOS '!$A$10:$B$101,2,FALSE)</f>
        <v>571.12270899999999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167</v>
      </c>
      <c r="B61" s="13">
        <f>VLOOKUP(A61,'ÁREA DOS MUNICÍPIOS '!$A$10:$B$101,2,FALSE)</f>
        <v>571.12270899999999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167</v>
      </c>
      <c r="B62" s="13">
        <f>VLOOKUP(A62,'ÁREA DOS MUNICÍPIOS '!$A$10:$B$101,2,FALSE)</f>
        <v>571.12270899999999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167</v>
      </c>
      <c r="B63" s="13">
        <f>VLOOKUP(A63,'ÁREA DOS MUNICÍPIOS '!$A$10:$B$101,2,FALSE)</f>
        <v>571.12270899999999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167</v>
      </c>
      <c r="B64" s="13">
        <f>VLOOKUP(A64,'ÁREA DOS MUNICÍPIOS '!$A$10:$B$101,2,FALSE)</f>
        <v>571.12270899999999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167</v>
      </c>
      <c r="B65" s="13">
        <f>VLOOKUP(A65,'ÁREA DOS MUNICÍPIOS '!$A$10:$B$101,2,FALSE)</f>
        <v>571.12270899999999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167</v>
      </c>
      <c r="B66" s="13">
        <f>VLOOKUP(A66,'ÁREA DOS MUNICÍPIOS '!$A$10:$B$101,2,FALSE)</f>
        <v>571.12270899999999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167</v>
      </c>
      <c r="B67" s="13">
        <f>VLOOKUP(A67,'ÁREA DOS MUNICÍPIOS '!$A$10:$B$101,2,FALSE)</f>
        <v>571.12270899999999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167</v>
      </c>
      <c r="B68" s="13">
        <f>VLOOKUP(A68,'ÁREA DOS MUNICÍPIOS '!$A$10:$B$101,2,FALSE)</f>
        <v>571.12270899999999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167</v>
      </c>
      <c r="B69" s="13">
        <f>VLOOKUP(A69,'ÁREA DOS MUNICÍPIOS '!$A$10:$B$101,2,FALSE)</f>
        <v>571.12270899999999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167</v>
      </c>
      <c r="B70" s="13">
        <f>VLOOKUP(A70,'ÁREA DOS MUNICÍPIOS '!$A$10:$B$101,2,FALSE)</f>
        <v>571.12270899999999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167</v>
      </c>
      <c r="B71" s="13">
        <f>VLOOKUP(A71,'ÁREA DOS MUNICÍPIOS '!$A$10:$B$101,2,FALSE)</f>
        <v>571.12270899999999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167</v>
      </c>
      <c r="B72" s="13">
        <f>VLOOKUP(A72,'ÁREA DOS MUNICÍPIOS '!$A$10:$B$101,2,FALSE)</f>
        <v>571.12270899999999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167</v>
      </c>
      <c r="B73" s="13">
        <f>VLOOKUP(A73,'ÁREA DOS MUNICÍPIOS '!$A$10:$B$101,2,FALSE)</f>
        <v>571.12270899999999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167</v>
      </c>
      <c r="B74" s="13">
        <f>VLOOKUP(A74,'ÁREA DOS MUNICÍPIOS '!$A$10:$B$101,2,FALSE)</f>
        <v>571.12270899999999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167</v>
      </c>
      <c r="B75" s="13">
        <f>VLOOKUP(A75,'ÁREA DOS MUNICÍPIOS '!$A$10:$B$101,2,FALSE)</f>
        <v>571.12270899999999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167</v>
      </c>
      <c r="B76" s="13">
        <f>VLOOKUP(A76,'ÁREA DOS MUNICÍPIOS '!$A$10:$B$101,2,FALSE)</f>
        <v>571.12270899999999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167</v>
      </c>
      <c r="B77" s="13">
        <f>VLOOKUP(A77,'ÁREA DOS MUNICÍPIOS '!$A$10:$B$101,2,FALSE)</f>
        <v>571.12270899999999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167</v>
      </c>
      <c r="B78" s="13">
        <f>VLOOKUP(A78,'ÁREA DOS MUNICÍPIOS '!$A$10:$B$101,2,FALSE)</f>
        <v>571.12270899999999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167</v>
      </c>
      <c r="B79" s="13">
        <f>VLOOKUP(A79,'ÁREA DOS MUNICÍPIOS '!$A$10:$B$101,2,FALSE)</f>
        <v>571.12270899999999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167</v>
      </c>
      <c r="B80" s="13">
        <f>VLOOKUP(A80,'ÁREA DOS MUNICÍPIOS '!$A$10:$B$101,2,FALSE)</f>
        <v>571.12270899999999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167</v>
      </c>
      <c r="B81" s="13">
        <f>VLOOKUP(A81,'ÁREA DOS MUNICÍPIOS '!$A$10:$B$101,2,FALSE)</f>
        <v>571.12270899999999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167</v>
      </c>
      <c r="B82" s="13">
        <f>VLOOKUP(A82,'ÁREA DOS MUNICÍPIOS '!$A$10:$B$101,2,FALSE)</f>
        <v>571.12270899999999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167</v>
      </c>
      <c r="B83" s="13">
        <f>VLOOKUP(A83,'ÁREA DOS MUNICÍPIOS '!$A$10:$B$101,2,FALSE)</f>
        <v>571.12270899999999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167</v>
      </c>
      <c r="B84" s="13">
        <f>VLOOKUP(A84,'ÁREA DOS MUNICÍPIOS '!$A$10:$B$101,2,FALSE)</f>
        <v>571.12270899999999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167</v>
      </c>
      <c r="B85" s="13">
        <f>VLOOKUP(A85,'ÁREA DOS MUNICÍPIOS '!$A$10:$B$101,2,FALSE)</f>
        <v>571.12270899999999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167</v>
      </c>
      <c r="B86" s="13">
        <f>VLOOKUP(A86,'ÁREA DOS MUNICÍPIOS '!$A$10:$B$101,2,FALSE)</f>
        <v>571.12270899999999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167</v>
      </c>
      <c r="B87" s="13">
        <f>VLOOKUP(A87,'ÁREA DOS MUNICÍPIOS '!$A$10:$B$101,2,FALSE)</f>
        <v>571.12270899999999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167</v>
      </c>
      <c r="B88" s="13">
        <f>VLOOKUP(A88,'ÁREA DOS MUNICÍPIOS '!$A$10:$B$101,2,FALSE)</f>
        <v>571.12270899999999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167</v>
      </c>
      <c r="B89" s="13">
        <f>VLOOKUP(A89,'ÁREA DOS MUNICÍPIOS '!$A$10:$B$101,2,FALSE)</f>
        <v>571.12270899999999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167</v>
      </c>
      <c r="B90" s="13">
        <f>VLOOKUP(A90,'ÁREA DOS MUNICÍPIOS '!$A$10:$B$101,2,FALSE)</f>
        <v>571.12270899999999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167</v>
      </c>
      <c r="B91" s="13">
        <f>VLOOKUP(A91,'ÁREA DOS MUNICÍPIOS '!$A$10:$B$101,2,FALSE)</f>
        <v>571.12270899999999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167</v>
      </c>
      <c r="B92" s="13">
        <f>VLOOKUP(A92,'ÁREA DOS MUNICÍPIOS '!$A$10:$B$101,2,FALSE)</f>
        <v>571.12270899999999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167</v>
      </c>
      <c r="B93" s="13">
        <f>VLOOKUP(A93,'ÁREA DOS MUNICÍPIOS '!$A$10:$B$101,2,FALSE)</f>
        <v>571.12270899999999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167</v>
      </c>
      <c r="B94" s="13">
        <f>VLOOKUP(A94,'ÁREA DOS MUNICÍPIOS '!$A$10:$B$101,2,FALSE)</f>
        <v>571.12270899999999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167</v>
      </c>
      <c r="B95" s="13">
        <f>VLOOKUP(A95,'ÁREA DOS MUNICÍPIOS '!$A$10:$B$101,2,FALSE)</f>
        <v>571.12270899999999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167</v>
      </c>
      <c r="B96" s="13">
        <f>VLOOKUP(A96,'ÁREA DOS MUNICÍPIOS '!$A$10:$B$101,2,FALSE)</f>
        <v>571.12270899999999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167</v>
      </c>
      <c r="B97" s="13">
        <f>VLOOKUP(A97,'ÁREA DOS MUNICÍPIOS '!$A$10:$B$101,2,FALSE)</f>
        <v>571.12270899999999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167</v>
      </c>
      <c r="B98" s="13">
        <f>VLOOKUP(A98,'ÁREA DOS MUNICÍPIOS '!$A$10:$B$101,2,FALSE)</f>
        <v>571.12270899999999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167</v>
      </c>
      <c r="B99" s="13">
        <f>VLOOKUP(A99,'ÁREA DOS MUNICÍPIOS '!$A$10:$B$101,2,FALSE)</f>
        <v>571.12270899999999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167</v>
      </c>
      <c r="B100" s="13">
        <f>VLOOKUP(A100,'ÁREA DOS MUNICÍPIOS '!$A$10:$B$101,2,FALSE)</f>
        <v>571.12270899999999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9" sqref="C9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85546875" style="9" customWidth="1"/>
    <col min="5" max="7" width="5.28515625" style="9" bestFit="1" customWidth="1"/>
    <col min="8" max="8" width="13.28515625" style="9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35.600739450017144</v>
      </c>
      <c r="I1" s="18" t="s">
        <v>3</v>
      </c>
      <c r="J1" s="17">
        <f>SUM(J4:J9090)</f>
        <v>8.8038016479226268E-4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168</v>
      </c>
      <c r="B4" s="13">
        <f>VLOOKUP(A4,'ÁREA DOS MUNICÍPIOS '!$A$10:$B$101,2,FALSE)</f>
        <v>923.23752000000002</v>
      </c>
      <c r="C4" s="38" t="s">
        <v>238</v>
      </c>
      <c r="D4" s="74">
        <f>VLOOKUP($C4,'BASE DIBAPE'!$B$2:$H$800,2,FALSE)</f>
        <v>10.16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8.8038016479226268E-4</v>
      </c>
      <c r="I4" s="76" t="str">
        <f>K4</f>
        <v>MUNICIPAL</v>
      </c>
      <c r="J4" s="77">
        <f>IF(I4="Municipal",IFERROR((D4/(B4*100))*E4*F4*G4,0),0)</f>
        <v>8.8038016479226268E-4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168</v>
      </c>
      <c r="B5" s="13">
        <f>VLOOKUP(A5,'ÁREA DOS MUNICÍPIOS '!$A$10:$B$101,2,FALSE)</f>
        <v>923.23752000000002</v>
      </c>
      <c r="C5" s="38" t="s">
        <v>312</v>
      </c>
      <c r="D5" s="74">
        <f>VLOOKUP($C5,'BASE DIBAPE'!$B$2:$H$800,2,FALSE)</f>
        <v>26048.76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2.2571664981726478</v>
      </c>
      <c r="I5" s="76" t="str">
        <f t="shared" ref="I5:I8" si="1">K5</f>
        <v>FEDERAL</v>
      </c>
      <c r="J5" s="77">
        <f t="shared" ref="J5:J68" si="2">IF(I5="Municipal",IFERROR((D5/(B5*100))*E5*F5*G5,0),0)</f>
        <v>0</v>
      </c>
      <c r="K5" s="8" t="str">
        <f>VLOOKUP($C5,'BASE DIBAPE'!$B$2:$H$800,6,FALSE)</f>
        <v>FEDERAL</v>
      </c>
      <c r="L5" s="30">
        <f>COUNTIF($I$4:$I$9090,"Federal")</f>
        <v>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168</v>
      </c>
      <c r="B6" s="13">
        <f>VLOOKUP(A6,'ÁREA DOS MUNICÍPIOS '!$A$10:$B$101,2,FALSE)</f>
        <v>923.23752000000002</v>
      </c>
      <c r="C6" s="38" t="s">
        <v>637</v>
      </c>
      <c r="D6" s="74">
        <f>VLOOKUP($C6,'BASE DIBAPE'!$B$2:$H$800,2,FALSE)</f>
        <v>101.12</v>
      </c>
      <c r="E6" s="74">
        <f>VLOOKUP($C6,'BASE DIBAPE'!$B$2:$H$800,3,FALSE)</f>
        <v>5</v>
      </c>
      <c r="F6" s="74">
        <f>VLOOKUP($C6,'BASE DIBAPE'!$B$2:$H$800,4,FALSE)</f>
        <v>4</v>
      </c>
      <c r="G6" s="74">
        <f>VLOOKUP($C6,'BASE DIBAPE'!$B$2:$H$800,5,FALSE)</f>
        <v>4</v>
      </c>
      <c r="H6" s="75">
        <f t="shared" si="0"/>
        <v>8.7622088842316537E-2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168</v>
      </c>
      <c r="B7" s="13">
        <f>VLOOKUP(A7,'ÁREA DOS MUNICÍPIOS '!$A$10:$B$101,2,FALSE)</f>
        <v>923.23752000000002</v>
      </c>
      <c r="C7" s="38" t="s">
        <v>947</v>
      </c>
      <c r="D7" s="74">
        <f>VLOOKUP($C7,'BASE DIBAPE'!$B$2:$H$800,2,FALSE)</f>
        <v>47970.2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4</v>
      </c>
      <c r="H7" s="75">
        <f t="shared" si="0"/>
        <v>33.253553213478583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168</v>
      </c>
      <c r="B8" s="13">
        <f>VLOOKUP(A8,'ÁREA DOS MUNICÍPIOS '!$A$10:$B$101,2,FALSE)</f>
        <v>923.23752000000002</v>
      </c>
      <c r="C8" s="38" t="s">
        <v>1468</v>
      </c>
      <c r="D8" s="74">
        <f>VLOOKUP($C8,'BASE DIBAPE'!$B$2:$H$800,2,FALSE)</f>
        <v>17.510000000000002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1.5172693588102876E-3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168</v>
      </c>
      <c r="B9" s="13">
        <f>VLOOKUP(A9,'ÁREA DOS MUNICÍPIOS '!$A$10:$B$101,2,FALSE)</f>
        <v>923.23752000000002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DIBAPE'!$B$2:$H$674,6,FALSE)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168</v>
      </c>
      <c r="B10" s="13">
        <f>VLOOKUP(A10,'ÁREA DOS MUNICÍPIOS '!$A$10:$B$101,2,FALSE)</f>
        <v>923.23752000000002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DIBAPE'!$B$2:$H$674,6,FALSE)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168</v>
      </c>
      <c r="B11" s="13">
        <f>VLOOKUP(A11,'ÁREA DOS MUNICÍPIOS '!$A$10:$B$101,2,FALSE)</f>
        <v>923.23752000000002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DIBAPE'!$B$2:$H$674,6,FALSE)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168</v>
      </c>
      <c r="B12" s="13">
        <f>VLOOKUP(A12,'ÁREA DOS MUNICÍPIOS '!$A$10:$B$101,2,FALSE)</f>
        <v>923.23752000000002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DIBAPE'!$B$2:$H$674,6,FALSE)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168</v>
      </c>
      <c r="B13" s="13">
        <f>VLOOKUP(A13,'ÁREA DOS MUNICÍPIOS '!$A$10:$B$101,2,FALSE)</f>
        <v>923.23752000000002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168</v>
      </c>
      <c r="B14" s="13">
        <f>VLOOKUP(A14,'ÁREA DOS MUNICÍPIOS '!$A$10:$B$101,2,FALSE)</f>
        <v>923.23752000000002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168</v>
      </c>
      <c r="B15" s="13">
        <f>VLOOKUP(A15,'ÁREA DOS MUNICÍPIOS '!$A$10:$B$101,2,FALSE)</f>
        <v>923.23752000000002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168</v>
      </c>
      <c r="B16" s="13">
        <f>VLOOKUP(A16,'ÁREA DOS MUNICÍPIOS '!$A$10:$B$101,2,FALSE)</f>
        <v>923.23752000000002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168</v>
      </c>
      <c r="B17" s="13">
        <f>VLOOKUP(A17,'ÁREA DOS MUNICÍPIOS '!$A$10:$B$101,2,FALSE)</f>
        <v>923.23752000000002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168</v>
      </c>
      <c r="B18" s="13">
        <f>VLOOKUP(A18,'ÁREA DOS MUNICÍPIOS '!$A$10:$B$101,2,FALSE)</f>
        <v>923.23752000000002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168</v>
      </c>
      <c r="B19" s="13">
        <f>VLOOKUP(A19,'ÁREA DOS MUNICÍPIOS '!$A$10:$B$101,2,FALSE)</f>
        <v>923.23752000000002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168</v>
      </c>
      <c r="B20" s="13">
        <f>VLOOKUP(A20,'ÁREA DOS MUNICÍPIOS '!$A$10:$B$101,2,FALSE)</f>
        <v>923.23752000000002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168</v>
      </c>
      <c r="B21" s="13">
        <f>VLOOKUP(A21,'ÁREA DOS MUNICÍPIOS '!$A$10:$B$101,2,FALSE)</f>
        <v>923.23752000000002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168</v>
      </c>
      <c r="B22" s="13">
        <f>VLOOKUP(A22,'ÁREA DOS MUNICÍPIOS '!$A$10:$B$101,2,FALSE)</f>
        <v>923.23752000000002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168</v>
      </c>
      <c r="B23" s="13">
        <f>VLOOKUP(A23,'ÁREA DOS MUNICÍPIOS '!$A$10:$B$101,2,FALSE)</f>
        <v>923.23752000000002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168</v>
      </c>
      <c r="B24" s="13">
        <f>VLOOKUP(A24,'ÁREA DOS MUNICÍPIOS '!$A$10:$B$101,2,FALSE)</f>
        <v>923.23752000000002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168</v>
      </c>
      <c r="B25" s="13">
        <f>VLOOKUP(A25,'ÁREA DOS MUNICÍPIOS '!$A$10:$B$101,2,FALSE)</f>
        <v>923.23752000000002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168</v>
      </c>
      <c r="B26" s="13">
        <f>VLOOKUP(A26,'ÁREA DOS MUNICÍPIOS '!$A$10:$B$101,2,FALSE)</f>
        <v>923.23752000000002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168</v>
      </c>
      <c r="B27" s="13">
        <f>VLOOKUP(A27,'ÁREA DOS MUNICÍPIOS '!$A$10:$B$101,2,FALSE)</f>
        <v>923.23752000000002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168</v>
      </c>
      <c r="B28" s="13">
        <f>VLOOKUP(A28,'ÁREA DOS MUNICÍPIOS '!$A$10:$B$101,2,FALSE)</f>
        <v>923.23752000000002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168</v>
      </c>
      <c r="B29" s="13">
        <f>VLOOKUP(A29,'ÁREA DOS MUNICÍPIOS '!$A$10:$B$101,2,FALSE)</f>
        <v>923.23752000000002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168</v>
      </c>
      <c r="B30" s="13">
        <f>VLOOKUP(A30,'ÁREA DOS MUNICÍPIOS '!$A$10:$B$101,2,FALSE)</f>
        <v>923.23752000000002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168</v>
      </c>
      <c r="B31" s="13">
        <f>VLOOKUP(A31,'ÁREA DOS MUNICÍPIOS '!$A$10:$B$101,2,FALSE)</f>
        <v>923.23752000000002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168</v>
      </c>
      <c r="B32" s="13">
        <f>VLOOKUP(A32,'ÁREA DOS MUNICÍPIOS '!$A$10:$B$101,2,FALSE)</f>
        <v>923.23752000000002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168</v>
      </c>
      <c r="B33" s="13">
        <f>VLOOKUP(A33,'ÁREA DOS MUNICÍPIOS '!$A$10:$B$101,2,FALSE)</f>
        <v>923.23752000000002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168</v>
      </c>
      <c r="B34" s="13">
        <f>VLOOKUP(A34,'ÁREA DOS MUNICÍPIOS '!$A$10:$B$101,2,FALSE)</f>
        <v>923.23752000000002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168</v>
      </c>
      <c r="B35" s="13">
        <f>VLOOKUP(A35,'ÁREA DOS MUNICÍPIOS '!$A$10:$B$101,2,FALSE)</f>
        <v>923.23752000000002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168</v>
      </c>
      <c r="B36" s="13">
        <f>VLOOKUP(A36,'ÁREA DOS MUNICÍPIOS '!$A$10:$B$101,2,FALSE)</f>
        <v>923.23752000000002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168</v>
      </c>
      <c r="B37" s="13">
        <f>VLOOKUP(A37,'ÁREA DOS MUNICÍPIOS '!$A$10:$B$101,2,FALSE)</f>
        <v>923.23752000000002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168</v>
      </c>
      <c r="B38" s="13">
        <f>VLOOKUP(A38,'ÁREA DOS MUNICÍPIOS '!$A$10:$B$101,2,FALSE)</f>
        <v>923.23752000000002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168</v>
      </c>
      <c r="B39" s="13">
        <f>VLOOKUP(A39,'ÁREA DOS MUNICÍPIOS '!$A$10:$B$101,2,FALSE)</f>
        <v>923.23752000000002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168</v>
      </c>
      <c r="B40" s="13">
        <f>VLOOKUP(A40,'ÁREA DOS MUNICÍPIOS '!$A$10:$B$101,2,FALSE)</f>
        <v>923.23752000000002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168</v>
      </c>
      <c r="B41" s="13">
        <f>VLOOKUP(A41,'ÁREA DOS MUNICÍPIOS '!$A$10:$B$101,2,FALSE)</f>
        <v>923.23752000000002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168</v>
      </c>
      <c r="B42" s="13">
        <f>VLOOKUP(A42,'ÁREA DOS MUNICÍPIOS '!$A$10:$B$101,2,FALSE)</f>
        <v>923.23752000000002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168</v>
      </c>
      <c r="B43" s="13">
        <f>VLOOKUP(A43,'ÁREA DOS MUNICÍPIOS '!$A$10:$B$101,2,FALSE)</f>
        <v>923.23752000000002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168</v>
      </c>
      <c r="B44" s="13">
        <f>VLOOKUP(A44,'ÁREA DOS MUNICÍPIOS '!$A$10:$B$101,2,FALSE)</f>
        <v>923.23752000000002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168</v>
      </c>
      <c r="B45" s="13">
        <f>VLOOKUP(A45,'ÁREA DOS MUNICÍPIOS '!$A$10:$B$101,2,FALSE)</f>
        <v>923.23752000000002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168</v>
      </c>
      <c r="B46" s="13">
        <f>VLOOKUP(A46,'ÁREA DOS MUNICÍPIOS '!$A$10:$B$101,2,FALSE)</f>
        <v>923.23752000000002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168</v>
      </c>
      <c r="B47" s="13">
        <f>VLOOKUP(A47,'ÁREA DOS MUNICÍPIOS '!$A$10:$B$101,2,FALSE)</f>
        <v>923.23752000000002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168</v>
      </c>
      <c r="B48" s="13">
        <f>VLOOKUP(A48,'ÁREA DOS MUNICÍPIOS '!$A$10:$B$101,2,FALSE)</f>
        <v>923.23752000000002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168</v>
      </c>
      <c r="B49" s="13">
        <f>VLOOKUP(A49,'ÁREA DOS MUNICÍPIOS '!$A$10:$B$101,2,FALSE)</f>
        <v>923.23752000000002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168</v>
      </c>
      <c r="B50" s="13">
        <f>VLOOKUP(A50,'ÁREA DOS MUNICÍPIOS '!$A$10:$B$101,2,FALSE)</f>
        <v>923.23752000000002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168</v>
      </c>
      <c r="B51" s="13">
        <f>VLOOKUP(A51,'ÁREA DOS MUNICÍPIOS '!$A$10:$B$101,2,FALSE)</f>
        <v>923.23752000000002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168</v>
      </c>
      <c r="B52" s="13">
        <f>VLOOKUP(A52,'ÁREA DOS MUNICÍPIOS '!$A$10:$B$101,2,FALSE)</f>
        <v>923.23752000000002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168</v>
      </c>
      <c r="B53" s="13">
        <f>VLOOKUP(A53,'ÁREA DOS MUNICÍPIOS '!$A$10:$B$101,2,FALSE)</f>
        <v>923.23752000000002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168</v>
      </c>
      <c r="B54" s="13">
        <f>VLOOKUP(A54,'ÁREA DOS MUNICÍPIOS '!$A$10:$B$101,2,FALSE)</f>
        <v>923.23752000000002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168</v>
      </c>
      <c r="B55" s="13">
        <f>VLOOKUP(A55,'ÁREA DOS MUNICÍPIOS '!$A$10:$B$101,2,FALSE)</f>
        <v>923.23752000000002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168</v>
      </c>
      <c r="B56" s="13">
        <f>VLOOKUP(A56,'ÁREA DOS MUNICÍPIOS '!$A$10:$B$101,2,FALSE)</f>
        <v>923.23752000000002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168</v>
      </c>
      <c r="B57" s="13">
        <f>VLOOKUP(A57,'ÁREA DOS MUNICÍPIOS '!$A$10:$B$101,2,FALSE)</f>
        <v>923.23752000000002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168</v>
      </c>
      <c r="B58" s="13">
        <f>VLOOKUP(A58,'ÁREA DOS MUNICÍPIOS '!$A$10:$B$101,2,FALSE)</f>
        <v>923.23752000000002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168</v>
      </c>
      <c r="B59" s="13">
        <f>VLOOKUP(A59,'ÁREA DOS MUNICÍPIOS '!$A$10:$B$101,2,FALSE)</f>
        <v>923.23752000000002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168</v>
      </c>
      <c r="B60" s="13">
        <f>VLOOKUP(A60,'ÁREA DOS MUNICÍPIOS '!$A$10:$B$101,2,FALSE)</f>
        <v>923.23752000000002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168</v>
      </c>
      <c r="B61" s="13">
        <f>VLOOKUP(A61,'ÁREA DOS MUNICÍPIOS '!$A$10:$B$101,2,FALSE)</f>
        <v>923.23752000000002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168</v>
      </c>
      <c r="B62" s="13">
        <f>VLOOKUP(A62,'ÁREA DOS MUNICÍPIOS '!$A$10:$B$101,2,FALSE)</f>
        <v>923.23752000000002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168</v>
      </c>
      <c r="B63" s="13">
        <f>VLOOKUP(A63,'ÁREA DOS MUNICÍPIOS '!$A$10:$B$101,2,FALSE)</f>
        <v>923.23752000000002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168</v>
      </c>
      <c r="B64" s="13">
        <f>VLOOKUP(A64,'ÁREA DOS MUNICÍPIOS '!$A$10:$B$101,2,FALSE)</f>
        <v>923.23752000000002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168</v>
      </c>
      <c r="B65" s="13">
        <f>VLOOKUP(A65,'ÁREA DOS MUNICÍPIOS '!$A$10:$B$101,2,FALSE)</f>
        <v>923.23752000000002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168</v>
      </c>
      <c r="B66" s="13">
        <f>VLOOKUP(A66,'ÁREA DOS MUNICÍPIOS '!$A$10:$B$101,2,FALSE)</f>
        <v>923.23752000000002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168</v>
      </c>
      <c r="B67" s="13">
        <f>VLOOKUP(A67,'ÁREA DOS MUNICÍPIOS '!$A$10:$B$101,2,FALSE)</f>
        <v>923.23752000000002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168</v>
      </c>
      <c r="B68" s="13">
        <f>VLOOKUP(A68,'ÁREA DOS MUNICÍPIOS '!$A$10:$B$101,2,FALSE)</f>
        <v>923.23752000000002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168</v>
      </c>
      <c r="B69" s="13">
        <f>VLOOKUP(A69,'ÁREA DOS MUNICÍPIOS '!$A$10:$B$101,2,FALSE)</f>
        <v>923.23752000000002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168</v>
      </c>
      <c r="B70" s="13">
        <f>VLOOKUP(A70,'ÁREA DOS MUNICÍPIOS '!$A$10:$B$101,2,FALSE)</f>
        <v>923.23752000000002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168</v>
      </c>
      <c r="B71" s="13">
        <f>VLOOKUP(A71,'ÁREA DOS MUNICÍPIOS '!$A$10:$B$101,2,FALSE)</f>
        <v>923.23752000000002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168</v>
      </c>
      <c r="B72" s="13">
        <f>VLOOKUP(A72,'ÁREA DOS MUNICÍPIOS '!$A$10:$B$101,2,FALSE)</f>
        <v>923.23752000000002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168</v>
      </c>
      <c r="B73" s="13">
        <f>VLOOKUP(A73,'ÁREA DOS MUNICÍPIOS '!$A$10:$B$101,2,FALSE)</f>
        <v>923.23752000000002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168</v>
      </c>
      <c r="B74" s="13">
        <f>VLOOKUP(A74,'ÁREA DOS MUNICÍPIOS '!$A$10:$B$101,2,FALSE)</f>
        <v>923.23752000000002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168</v>
      </c>
      <c r="B75" s="13">
        <f>VLOOKUP(A75,'ÁREA DOS MUNICÍPIOS '!$A$10:$B$101,2,FALSE)</f>
        <v>923.23752000000002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168</v>
      </c>
      <c r="B76" s="13">
        <f>VLOOKUP(A76,'ÁREA DOS MUNICÍPIOS '!$A$10:$B$101,2,FALSE)</f>
        <v>923.23752000000002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168</v>
      </c>
      <c r="B77" s="13">
        <f>VLOOKUP(A77,'ÁREA DOS MUNICÍPIOS '!$A$10:$B$101,2,FALSE)</f>
        <v>923.23752000000002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168</v>
      </c>
      <c r="B78" s="13">
        <f>VLOOKUP(A78,'ÁREA DOS MUNICÍPIOS '!$A$10:$B$101,2,FALSE)</f>
        <v>923.23752000000002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168</v>
      </c>
      <c r="B79" s="13">
        <f>VLOOKUP(A79,'ÁREA DOS MUNICÍPIOS '!$A$10:$B$101,2,FALSE)</f>
        <v>923.23752000000002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168</v>
      </c>
      <c r="B80" s="13">
        <f>VLOOKUP(A80,'ÁREA DOS MUNICÍPIOS '!$A$10:$B$101,2,FALSE)</f>
        <v>923.23752000000002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168</v>
      </c>
      <c r="B81" s="13">
        <f>VLOOKUP(A81,'ÁREA DOS MUNICÍPIOS '!$A$10:$B$101,2,FALSE)</f>
        <v>923.23752000000002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168</v>
      </c>
      <c r="B82" s="13">
        <f>VLOOKUP(A82,'ÁREA DOS MUNICÍPIOS '!$A$10:$B$101,2,FALSE)</f>
        <v>923.23752000000002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168</v>
      </c>
      <c r="B83" s="13">
        <f>VLOOKUP(A83,'ÁREA DOS MUNICÍPIOS '!$A$10:$B$101,2,FALSE)</f>
        <v>923.23752000000002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168</v>
      </c>
      <c r="B84" s="13">
        <f>VLOOKUP(A84,'ÁREA DOS MUNICÍPIOS '!$A$10:$B$101,2,FALSE)</f>
        <v>923.23752000000002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168</v>
      </c>
      <c r="B85" s="13">
        <f>VLOOKUP(A85,'ÁREA DOS MUNICÍPIOS '!$A$10:$B$101,2,FALSE)</f>
        <v>923.23752000000002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168</v>
      </c>
      <c r="B86" s="13">
        <f>VLOOKUP(A86,'ÁREA DOS MUNICÍPIOS '!$A$10:$B$101,2,FALSE)</f>
        <v>923.23752000000002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168</v>
      </c>
      <c r="B87" s="13">
        <f>VLOOKUP(A87,'ÁREA DOS MUNICÍPIOS '!$A$10:$B$101,2,FALSE)</f>
        <v>923.23752000000002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168</v>
      </c>
      <c r="B88" s="13">
        <f>VLOOKUP(A88,'ÁREA DOS MUNICÍPIOS '!$A$10:$B$101,2,FALSE)</f>
        <v>923.23752000000002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168</v>
      </c>
      <c r="B89" s="13">
        <f>VLOOKUP(A89,'ÁREA DOS MUNICÍPIOS '!$A$10:$B$101,2,FALSE)</f>
        <v>923.23752000000002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168</v>
      </c>
      <c r="B90" s="13">
        <f>VLOOKUP(A90,'ÁREA DOS MUNICÍPIOS '!$A$10:$B$101,2,FALSE)</f>
        <v>923.23752000000002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168</v>
      </c>
      <c r="B91" s="13">
        <f>VLOOKUP(A91,'ÁREA DOS MUNICÍPIOS '!$A$10:$B$101,2,FALSE)</f>
        <v>923.23752000000002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168</v>
      </c>
      <c r="B92" s="13">
        <f>VLOOKUP(A92,'ÁREA DOS MUNICÍPIOS '!$A$10:$B$101,2,FALSE)</f>
        <v>923.23752000000002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168</v>
      </c>
      <c r="B93" s="13">
        <f>VLOOKUP(A93,'ÁREA DOS MUNICÍPIOS '!$A$10:$B$101,2,FALSE)</f>
        <v>923.23752000000002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168</v>
      </c>
      <c r="B94" s="13">
        <f>VLOOKUP(A94,'ÁREA DOS MUNICÍPIOS '!$A$10:$B$101,2,FALSE)</f>
        <v>923.23752000000002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168</v>
      </c>
      <c r="B95" s="13">
        <f>VLOOKUP(A95,'ÁREA DOS MUNICÍPIOS '!$A$10:$B$101,2,FALSE)</f>
        <v>923.23752000000002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168</v>
      </c>
      <c r="B96" s="13">
        <f>VLOOKUP(A96,'ÁREA DOS MUNICÍPIOS '!$A$10:$B$101,2,FALSE)</f>
        <v>923.23752000000002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168</v>
      </c>
      <c r="B97" s="13">
        <f>VLOOKUP(A97,'ÁREA DOS MUNICÍPIOS '!$A$10:$B$101,2,FALSE)</f>
        <v>923.23752000000002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168</v>
      </c>
      <c r="B98" s="13">
        <f>VLOOKUP(A98,'ÁREA DOS MUNICÍPIOS '!$A$10:$B$101,2,FALSE)</f>
        <v>923.23752000000002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168</v>
      </c>
      <c r="B99" s="13">
        <f>VLOOKUP(A99,'ÁREA DOS MUNICÍPIOS '!$A$10:$B$101,2,FALSE)</f>
        <v>923.23752000000002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168</v>
      </c>
      <c r="B100" s="13">
        <f>VLOOKUP(A100,'ÁREA DOS MUNICÍPIOS '!$A$10:$B$101,2,FALSE)</f>
        <v>923.23752000000002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I12" sqref="I1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0.7559335100346235</v>
      </c>
      <c r="I1" s="18" t="s">
        <v>3</v>
      </c>
      <c r="J1" s="17">
        <f>SUM(J4:J9090)</f>
        <v>0.7559335100346235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169</v>
      </c>
      <c r="B4" s="13">
        <f>VLOOKUP(A4,'ÁREA DOS MUNICÍPIOS '!$A$10:$B$101,2,FALSE)</f>
        <v>314.07391899999999</v>
      </c>
      <c r="C4" s="38" t="s">
        <v>228</v>
      </c>
      <c r="D4" s="74">
        <f>VLOOKUP($C4,'BASE DIBAPE'!$B$2:$H$800,2,FALSE)</f>
        <v>424.27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2.701720673597224E-2</v>
      </c>
      <c r="I4" s="76" t="str">
        <f>K4</f>
        <v>MUNICIPAL</v>
      </c>
      <c r="J4" s="77">
        <f>IF(I4="Municipal",IFERROR((D4/(B4*100))*E4*F4*G4,0),0)</f>
        <v>2.701720673597224E-2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169</v>
      </c>
      <c r="B5" s="13">
        <f>VLOOKUP(A5,'ÁREA DOS MUNICÍPIOS '!$A$10:$B$101,2,FALSE)</f>
        <v>314.07391899999999</v>
      </c>
      <c r="C5" s="38" t="s">
        <v>469</v>
      </c>
      <c r="D5" s="74">
        <f>VLOOKUP($C5,'BASE DIBAPE'!$B$2:$H$800,2,FALSE)</f>
        <v>336.38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12" si="0">IFERROR((D5/(B5*100))*E5*F5*G5,0)</f>
        <v>4.2840870209283441E-2</v>
      </c>
      <c r="I5" s="76" t="str">
        <f t="shared" ref="I5:I12" si="1">K5</f>
        <v>MUNICIPAL</v>
      </c>
      <c r="J5" s="77">
        <f t="shared" ref="J5:J12" si="2">IF(I5="Municipal",IFERROR((D5/(B5*100))*E5*F5*G5,0),0)</f>
        <v>4.2840870209283441E-2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169</v>
      </c>
      <c r="B6" s="13">
        <f>VLOOKUP(A6,'ÁREA DOS MUNICÍPIOS '!$A$10:$B$101,2,FALSE)</f>
        <v>314.07391899999999</v>
      </c>
      <c r="C6" s="38" t="s">
        <v>476</v>
      </c>
      <c r="D6" s="74">
        <f>VLOOKUP($C6,'BASE DIBAPE'!$B$2:$H$800,2,FALSE)</f>
        <v>2099.56</v>
      </c>
      <c r="E6" s="74">
        <f>VLOOKUP($C6,'BASE DIBAPE'!$B$2:$H$800,3,FALSE)</f>
        <v>1</v>
      </c>
      <c r="F6" s="74">
        <f>VLOOKUP($C6,'BASE DIBAPE'!$B$2:$H$800,4,FALSE)</f>
        <v>2</v>
      </c>
      <c r="G6" s="74">
        <f>VLOOKUP($C6,'BASE DIBAPE'!$B$2:$H$800,5,FALSE)</f>
        <v>2</v>
      </c>
      <c r="H6" s="75">
        <f t="shared" si="0"/>
        <v>0.26739692448006164</v>
      </c>
      <c r="I6" s="76" t="str">
        <f t="shared" si="1"/>
        <v>MUNICIPAL</v>
      </c>
      <c r="J6" s="77">
        <f t="shared" si="2"/>
        <v>0.26739692448006164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169</v>
      </c>
      <c r="B7" s="13">
        <f>VLOOKUP(A7,'ÁREA DOS MUNICÍPIOS '!$A$10:$B$101,2,FALSE)</f>
        <v>314.07391899999999</v>
      </c>
      <c r="C7" s="38" t="s">
        <v>518</v>
      </c>
      <c r="D7" s="74">
        <f>VLOOKUP($C7,'BASE DIBAPE'!$B$2:$H$800,2,FALSE)</f>
        <v>1298.6400000000001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0.33078582370285897</v>
      </c>
      <c r="I7" s="76" t="str">
        <f t="shared" si="1"/>
        <v>MUNICIPAL</v>
      </c>
      <c r="J7" s="77">
        <f t="shared" si="2"/>
        <v>0.33078582370285897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169</v>
      </c>
      <c r="B8" s="13">
        <f>VLOOKUP(A8,'ÁREA DOS MUNICÍPIOS '!$A$10:$B$101,2,FALSE)</f>
        <v>314.07391899999999</v>
      </c>
      <c r="C8" s="38" t="s">
        <v>591</v>
      </c>
      <c r="D8" s="74">
        <f>VLOOKUP($C8,'BASE DIBAPE'!$B$2:$H$800,2,FALSE)</f>
        <v>2.2999999999999998</v>
      </c>
      <c r="E8" s="74">
        <f>VLOOKUP($C8,'BASE DIBAPE'!$B$2:$H$800,3,FALSE)</f>
        <v>2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5.8584934586688813E-4</v>
      </c>
      <c r="I8" s="76" t="str">
        <f t="shared" si="1"/>
        <v>MUNICIPAL</v>
      </c>
      <c r="J8" s="77">
        <f t="shared" si="2"/>
        <v>5.8584934586688813E-4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169</v>
      </c>
      <c r="B9" s="13">
        <f>VLOOKUP(A9,'ÁREA DOS MUNICÍPIOS '!$A$10:$B$101,2,FALSE)</f>
        <v>314.07391899999999</v>
      </c>
      <c r="C9" s="38" t="s">
        <v>681</v>
      </c>
      <c r="D9" s="74">
        <f>VLOOKUP($C9,'BASE DIBAPE'!$B$2:$H$800,2,FALSE)</f>
        <v>10.51</v>
      </c>
      <c r="E9" s="74">
        <f>VLOOKUP($C9,'BASE DIBAPE'!$B$2:$H$800,3,FALSE)</f>
        <v>3</v>
      </c>
      <c r="F9" s="74">
        <f>VLOOKUP($C9,'BASE DIBAPE'!$B$2:$H$800,4,FALSE)</f>
        <v>4</v>
      </c>
      <c r="G9" s="74">
        <f>VLOOKUP($C9,'BASE DIBAPE'!$B$2:$H$800,5,FALSE)</f>
        <v>2</v>
      </c>
      <c r="H9" s="75">
        <f t="shared" si="0"/>
        <v>8.0312303805143408E-3</v>
      </c>
      <c r="I9" s="76" t="str">
        <f t="shared" si="1"/>
        <v>MUNICIPAL</v>
      </c>
      <c r="J9" s="77">
        <f t="shared" si="2"/>
        <v>8.0312303805143408E-3</v>
      </c>
      <c r="K9" s="8" t="str">
        <f>VLOOKUP($C9,'BASE DIBAPE'!$B$2:$H$674,6,FALSE)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169</v>
      </c>
      <c r="B10" s="13">
        <f>VLOOKUP(A10,'ÁREA DOS MUNICÍPIOS '!$A$10:$B$101,2,FALSE)</f>
        <v>314.07391899999999</v>
      </c>
      <c r="C10" s="38" t="s">
        <v>1469</v>
      </c>
      <c r="D10" s="74">
        <f>VLOOKUP($C10,'BASE DIBAPE'!$B$2:$H$800,2,FALSE)</f>
        <v>0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1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DIBAPE'!$B$2:$H$674,6,FALSE)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169</v>
      </c>
      <c r="B11" s="13">
        <f>VLOOKUP(A11,'ÁREA DOS MUNICÍPIOS '!$A$10:$B$101,2,FALSE)</f>
        <v>314.07391899999999</v>
      </c>
      <c r="C11" s="38" t="s">
        <v>985</v>
      </c>
      <c r="D11" s="74">
        <f>VLOOKUP($C11,'BASE DIBAPE'!$B$2:$H$800,2,FALSE)</f>
        <v>1.93</v>
      </c>
      <c r="E11" s="74">
        <f>VLOOKUP($C11,'BASE DIBAPE'!$B$2:$H$800,3,FALSE)</f>
        <v>5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1.2290100407859718E-3</v>
      </c>
      <c r="I11" s="76" t="str">
        <f t="shared" si="1"/>
        <v>MUNICIPAL</v>
      </c>
      <c r="J11" s="77">
        <f t="shared" si="2"/>
        <v>1.2290100407859718E-3</v>
      </c>
      <c r="K11" s="8" t="str">
        <f>VLOOKUP($C11,'BASE DIBAPE'!$B$2:$H$674,6,FALSE)</f>
        <v>MUNICIPAL</v>
      </c>
      <c r="L11" s="29">
        <f>COUNTIF($I$4:$I$9090,"Municipal")</f>
        <v>9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169</v>
      </c>
      <c r="B12" s="13">
        <f>VLOOKUP(A12,'ÁREA DOS MUNICÍPIOS '!$A$10:$B$101,2,FALSE)</f>
        <v>314.07391899999999</v>
      </c>
      <c r="C12" s="38" t="s">
        <v>1059</v>
      </c>
      <c r="D12" s="74">
        <f>VLOOKUP($C12,'BASE DIBAPE'!$B$2:$H$800,2,FALSE)</f>
        <v>204.27</v>
      </c>
      <c r="E12" s="74">
        <f>VLOOKUP($C12,'BASE DIBAPE'!$B$2:$H$800,3,FALSE)</f>
        <v>3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7.8046595139279945E-2</v>
      </c>
      <c r="I12" s="76" t="str">
        <f t="shared" si="1"/>
        <v>MUNICIPAL</v>
      </c>
      <c r="J12" s="77">
        <f t="shared" si="2"/>
        <v>7.8046595139279945E-2</v>
      </c>
      <c r="K12" s="8" t="str">
        <f>VLOOKUP($C12,'BASE DIBAPE'!$B$2:$H$674,6,FALSE)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169</v>
      </c>
      <c r="B13" s="13">
        <f>VLOOKUP(A13,'ÁREA DOS MUNICÍPIOS '!$A$10:$B$101,2,FALSE)</f>
        <v>314.07391899999999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ref="H13:H68" si="3">IFERROR((D13/(B13*100))*E13*F13*G13,0)</f>
        <v>0</v>
      </c>
      <c r="I13" s="76"/>
      <c r="J13" s="77">
        <f t="shared" ref="J13:J68" si="4">IF(I13="Municipal",IFERROR((D13/(B13*100))*E13*F13*G13,0),0)</f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169</v>
      </c>
      <c r="B14" s="13">
        <f>VLOOKUP(A14,'ÁREA DOS MUNICÍPIOS '!$A$10:$B$101,2,FALSE)</f>
        <v>314.07391899999999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3"/>
        <v>0</v>
      </c>
      <c r="I14" s="76"/>
      <c r="J14" s="77">
        <f t="shared" si="4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169</v>
      </c>
      <c r="B15" s="13">
        <f>VLOOKUP(A15,'ÁREA DOS MUNICÍPIOS '!$A$10:$B$101,2,FALSE)</f>
        <v>314.07391899999999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3"/>
        <v>0</v>
      </c>
      <c r="I15" s="76"/>
      <c r="J15" s="77">
        <f t="shared" si="4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169</v>
      </c>
      <c r="B16" s="13">
        <f>VLOOKUP(A16,'ÁREA DOS MUNICÍPIOS '!$A$10:$B$101,2,FALSE)</f>
        <v>314.07391899999999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3"/>
        <v>0</v>
      </c>
      <c r="I16" s="76"/>
      <c r="J16" s="77">
        <f t="shared" si="4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169</v>
      </c>
      <c r="B17" s="13">
        <f>VLOOKUP(A17,'ÁREA DOS MUNICÍPIOS '!$A$10:$B$101,2,FALSE)</f>
        <v>314.07391899999999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3"/>
        <v>0</v>
      </c>
      <c r="I17" s="76"/>
      <c r="J17" s="77">
        <f t="shared" si="4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169</v>
      </c>
      <c r="B18" s="13">
        <f>VLOOKUP(A18,'ÁREA DOS MUNICÍPIOS '!$A$10:$B$101,2,FALSE)</f>
        <v>314.07391899999999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3"/>
        <v>0</v>
      </c>
      <c r="I18" s="76"/>
      <c r="J18" s="77">
        <f t="shared" si="4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169</v>
      </c>
      <c r="B19" s="13">
        <f>VLOOKUP(A19,'ÁREA DOS MUNICÍPIOS '!$A$10:$B$101,2,FALSE)</f>
        <v>314.07391899999999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3"/>
        <v>0</v>
      </c>
      <c r="I19" s="76"/>
      <c r="J19" s="77">
        <f t="shared" si="4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169</v>
      </c>
      <c r="B20" s="13">
        <f>VLOOKUP(A20,'ÁREA DOS MUNICÍPIOS '!$A$10:$B$101,2,FALSE)</f>
        <v>314.07391899999999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3"/>
        <v>0</v>
      </c>
      <c r="I20" s="76"/>
      <c r="J20" s="77">
        <f t="shared" si="4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169</v>
      </c>
      <c r="B21" s="13">
        <f>VLOOKUP(A21,'ÁREA DOS MUNICÍPIOS '!$A$10:$B$101,2,FALSE)</f>
        <v>314.07391899999999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3"/>
        <v>0</v>
      </c>
      <c r="I21" s="76"/>
      <c r="J21" s="77">
        <f t="shared" si="4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169</v>
      </c>
      <c r="B22" s="13">
        <f>VLOOKUP(A22,'ÁREA DOS MUNICÍPIOS '!$A$10:$B$101,2,FALSE)</f>
        <v>314.07391899999999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3"/>
        <v>0</v>
      </c>
      <c r="I22" s="76"/>
      <c r="J22" s="77">
        <f t="shared" si="4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169</v>
      </c>
      <c r="B23" s="13">
        <f>VLOOKUP(A23,'ÁREA DOS MUNICÍPIOS '!$A$10:$B$101,2,FALSE)</f>
        <v>314.07391899999999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3"/>
        <v>0</v>
      </c>
      <c r="I23" s="76"/>
      <c r="J23" s="77">
        <f t="shared" si="4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169</v>
      </c>
      <c r="B24" s="13">
        <f>VLOOKUP(A24,'ÁREA DOS MUNICÍPIOS '!$A$10:$B$101,2,FALSE)</f>
        <v>314.07391899999999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169</v>
      </c>
      <c r="B25" s="13">
        <f>VLOOKUP(A25,'ÁREA DOS MUNICÍPIOS '!$A$10:$B$101,2,FALSE)</f>
        <v>314.07391899999999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169</v>
      </c>
      <c r="B26" s="13">
        <f>VLOOKUP(A26,'ÁREA DOS MUNICÍPIOS '!$A$10:$B$101,2,FALSE)</f>
        <v>314.07391899999999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169</v>
      </c>
      <c r="B27" s="13">
        <f>VLOOKUP(A27,'ÁREA DOS MUNICÍPIOS '!$A$10:$B$101,2,FALSE)</f>
        <v>314.07391899999999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169</v>
      </c>
      <c r="B28" s="13">
        <f>VLOOKUP(A28,'ÁREA DOS MUNICÍPIOS '!$A$10:$B$101,2,FALSE)</f>
        <v>314.07391899999999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169</v>
      </c>
      <c r="B29" s="13">
        <f>VLOOKUP(A29,'ÁREA DOS MUNICÍPIOS '!$A$10:$B$101,2,FALSE)</f>
        <v>314.07391899999999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169</v>
      </c>
      <c r="B30" s="13">
        <f>VLOOKUP(A30,'ÁREA DOS MUNICÍPIOS '!$A$10:$B$101,2,FALSE)</f>
        <v>314.07391899999999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169</v>
      </c>
      <c r="B31" s="13">
        <f>VLOOKUP(A31,'ÁREA DOS MUNICÍPIOS '!$A$10:$B$101,2,FALSE)</f>
        <v>314.07391899999999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169</v>
      </c>
      <c r="B32" s="13">
        <f>VLOOKUP(A32,'ÁREA DOS MUNICÍPIOS '!$A$10:$B$101,2,FALSE)</f>
        <v>314.07391899999999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</row>
    <row r="33" spans="1:10" ht="15.75" customHeight="1" x14ac:dyDescent="0.2">
      <c r="A33" s="27" t="s">
        <v>169</v>
      </c>
      <c r="B33" s="13">
        <f>VLOOKUP(A33,'ÁREA DOS MUNICÍPIOS '!$A$10:$B$101,2,FALSE)</f>
        <v>314.07391899999999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</row>
    <row r="34" spans="1:10" ht="15.75" customHeight="1" x14ac:dyDescent="0.2">
      <c r="A34" s="27" t="s">
        <v>169</v>
      </c>
      <c r="B34" s="13">
        <f>VLOOKUP(A34,'ÁREA DOS MUNICÍPIOS '!$A$10:$B$101,2,FALSE)</f>
        <v>314.07391899999999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</row>
    <row r="35" spans="1:10" ht="15.75" customHeight="1" x14ac:dyDescent="0.2">
      <c r="A35" s="27" t="s">
        <v>169</v>
      </c>
      <c r="B35" s="13">
        <f>VLOOKUP(A35,'ÁREA DOS MUNICÍPIOS '!$A$10:$B$101,2,FALSE)</f>
        <v>314.07391899999999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</row>
    <row r="36" spans="1:10" ht="15.75" customHeight="1" x14ac:dyDescent="0.2">
      <c r="A36" s="27" t="s">
        <v>169</v>
      </c>
      <c r="B36" s="13">
        <f>VLOOKUP(A36,'ÁREA DOS MUNICÍPIOS '!$A$10:$B$101,2,FALSE)</f>
        <v>314.07391899999999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</row>
    <row r="37" spans="1:10" ht="15.75" customHeight="1" x14ac:dyDescent="0.2">
      <c r="A37" s="27" t="s">
        <v>169</v>
      </c>
      <c r="B37" s="13">
        <f>VLOOKUP(A37,'ÁREA DOS MUNICÍPIOS '!$A$10:$B$101,2,FALSE)</f>
        <v>314.07391899999999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</row>
    <row r="38" spans="1:10" ht="15.75" customHeight="1" x14ac:dyDescent="0.2">
      <c r="A38" s="27" t="s">
        <v>169</v>
      </c>
      <c r="B38" s="13">
        <f>VLOOKUP(A38,'ÁREA DOS MUNICÍPIOS '!$A$10:$B$101,2,FALSE)</f>
        <v>314.07391899999999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</row>
    <row r="39" spans="1:10" ht="15.75" customHeight="1" x14ac:dyDescent="0.2">
      <c r="A39" s="27" t="s">
        <v>169</v>
      </c>
      <c r="B39" s="13">
        <f>VLOOKUP(A39,'ÁREA DOS MUNICÍPIOS '!$A$10:$B$101,2,FALSE)</f>
        <v>314.07391899999999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</row>
    <row r="40" spans="1:10" ht="15.75" customHeight="1" x14ac:dyDescent="0.2">
      <c r="A40" s="27" t="s">
        <v>169</v>
      </c>
      <c r="B40" s="13">
        <f>VLOOKUP(A40,'ÁREA DOS MUNICÍPIOS '!$A$10:$B$101,2,FALSE)</f>
        <v>314.07391899999999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</row>
    <row r="41" spans="1:10" ht="15.75" customHeight="1" x14ac:dyDescent="0.2">
      <c r="A41" s="27" t="s">
        <v>169</v>
      </c>
      <c r="B41" s="13">
        <f>VLOOKUP(A41,'ÁREA DOS MUNICÍPIOS '!$A$10:$B$101,2,FALSE)</f>
        <v>314.07391899999999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</row>
    <row r="42" spans="1:10" ht="15.75" customHeight="1" x14ac:dyDescent="0.2">
      <c r="A42" s="27" t="s">
        <v>169</v>
      </c>
      <c r="B42" s="13">
        <f>VLOOKUP(A42,'ÁREA DOS MUNICÍPIOS '!$A$10:$B$101,2,FALSE)</f>
        <v>314.07391899999999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</row>
    <row r="43" spans="1:10" ht="15.75" customHeight="1" x14ac:dyDescent="0.2">
      <c r="A43" s="27" t="s">
        <v>169</v>
      </c>
      <c r="B43" s="13">
        <f>VLOOKUP(A43,'ÁREA DOS MUNICÍPIOS '!$A$10:$B$101,2,FALSE)</f>
        <v>314.07391899999999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</row>
    <row r="44" spans="1:10" ht="15.75" customHeight="1" x14ac:dyDescent="0.2">
      <c r="A44" s="27" t="s">
        <v>169</v>
      </c>
      <c r="B44" s="13">
        <f>VLOOKUP(A44,'ÁREA DOS MUNICÍPIOS '!$A$10:$B$101,2,FALSE)</f>
        <v>314.07391899999999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</row>
    <row r="45" spans="1:10" ht="15.75" customHeight="1" x14ac:dyDescent="0.2">
      <c r="A45" s="27" t="s">
        <v>169</v>
      </c>
      <c r="B45" s="13">
        <f>VLOOKUP(A45,'ÁREA DOS MUNICÍPIOS '!$A$10:$B$101,2,FALSE)</f>
        <v>314.07391899999999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</row>
    <row r="46" spans="1:10" ht="15.75" customHeight="1" x14ac:dyDescent="0.2">
      <c r="A46" s="27" t="s">
        <v>169</v>
      </c>
      <c r="B46" s="13">
        <f>VLOOKUP(A46,'ÁREA DOS MUNICÍPIOS '!$A$10:$B$101,2,FALSE)</f>
        <v>314.07391899999999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</row>
    <row r="47" spans="1:10" ht="15.75" customHeight="1" x14ac:dyDescent="0.2">
      <c r="A47" s="27" t="s">
        <v>169</v>
      </c>
      <c r="B47" s="13">
        <f>VLOOKUP(A47,'ÁREA DOS MUNICÍPIOS '!$A$10:$B$101,2,FALSE)</f>
        <v>314.07391899999999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</row>
    <row r="48" spans="1:10" ht="15.75" customHeight="1" x14ac:dyDescent="0.2">
      <c r="A48" s="27" t="s">
        <v>169</v>
      </c>
      <c r="B48" s="13">
        <f>VLOOKUP(A48,'ÁREA DOS MUNICÍPIOS '!$A$10:$B$101,2,FALSE)</f>
        <v>314.07391899999999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</row>
    <row r="49" spans="1:10" ht="15.75" customHeight="1" x14ac:dyDescent="0.2">
      <c r="A49" s="27" t="s">
        <v>169</v>
      </c>
      <c r="B49" s="13">
        <f>VLOOKUP(A49,'ÁREA DOS MUNICÍPIOS '!$A$10:$B$101,2,FALSE)</f>
        <v>314.07391899999999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</row>
    <row r="50" spans="1:10" ht="15.75" customHeight="1" x14ac:dyDescent="0.2">
      <c r="A50" s="27" t="s">
        <v>169</v>
      </c>
      <c r="B50" s="13">
        <f>VLOOKUP(A50,'ÁREA DOS MUNICÍPIOS '!$A$10:$B$101,2,FALSE)</f>
        <v>314.07391899999999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</row>
    <row r="51" spans="1:10" ht="15.75" customHeight="1" x14ac:dyDescent="0.2">
      <c r="A51" s="27" t="s">
        <v>169</v>
      </c>
      <c r="B51" s="13">
        <f>VLOOKUP(A51,'ÁREA DOS MUNICÍPIOS '!$A$10:$B$101,2,FALSE)</f>
        <v>314.07391899999999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</row>
    <row r="52" spans="1:10" ht="15.75" customHeight="1" x14ac:dyDescent="0.2">
      <c r="A52" s="27" t="s">
        <v>169</v>
      </c>
      <c r="B52" s="13">
        <f>VLOOKUP(A52,'ÁREA DOS MUNICÍPIOS '!$A$10:$B$101,2,FALSE)</f>
        <v>314.07391899999999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</row>
    <row r="53" spans="1:10" ht="15.75" customHeight="1" x14ac:dyDescent="0.2">
      <c r="A53" s="27" t="s">
        <v>169</v>
      </c>
      <c r="B53" s="13">
        <f>VLOOKUP(A53,'ÁREA DOS MUNICÍPIOS '!$A$10:$B$101,2,FALSE)</f>
        <v>314.07391899999999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</row>
    <row r="54" spans="1:10" ht="15.75" customHeight="1" x14ac:dyDescent="0.2">
      <c r="A54" s="27" t="s">
        <v>169</v>
      </c>
      <c r="B54" s="13">
        <f>VLOOKUP(A54,'ÁREA DOS MUNICÍPIOS '!$A$10:$B$101,2,FALSE)</f>
        <v>314.07391899999999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</row>
    <row r="55" spans="1:10" ht="15.75" customHeight="1" x14ac:dyDescent="0.2">
      <c r="A55" s="27" t="s">
        <v>169</v>
      </c>
      <c r="B55" s="13">
        <f>VLOOKUP(A55,'ÁREA DOS MUNICÍPIOS '!$A$10:$B$101,2,FALSE)</f>
        <v>314.07391899999999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</row>
    <row r="56" spans="1:10" ht="15.75" customHeight="1" x14ac:dyDescent="0.2">
      <c r="A56" s="27" t="s">
        <v>169</v>
      </c>
      <c r="B56" s="13">
        <f>VLOOKUP(A56,'ÁREA DOS MUNICÍPIOS '!$A$10:$B$101,2,FALSE)</f>
        <v>314.07391899999999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</row>
    <row r="57" spans="1:10" ht="15.75" customHeight="1" x14ac:dyDescent="0.2">
      <c r="A57" s="27" t="s">
        <v>169</v>
      </c>
      <c r="B57" s="13">
        <f>VLOOKUP(A57,'ÁREA DOS MUNICÍPIOS '!$A$10:$B$101,2,FALSE)</f>
        <v>314.07391899999999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</row>
    <row r="58" spans="1:10" ht="15.75" customHeight="1" x14ac:dyDescent="0.2">
      <c r="A58" s="27" t="s">
        <v>169</v>
      </c>
      <c r="B58" s="13">
        <f>VLOOKUP(A58,'ÁREA DOS MUNICÍPIOS '!$A$10:$B$101,2,FALSE)</f>
        <v>314.07391899999999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</row>
    <row r="59" spans="1:10" ht="15.75" customHeight="1" x14ac:dyDescent="0.2">
      <c r="A59" s="27" t="s">
        <v>169</v>
      </c>
      <c r="B59" s="13">
        <f>VLOOKUP(A59,'ÁREA DOS MUNICÍPIOS '!$A$10:$B$101,2,FALSE)</f>
        <v>314.07391899999999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</row>
    <row r="60" spans="1:10" ht="15.75" customHeight="1" x14ac:dyDescent="0.2">
      <c r="A60" s="27" t="s">
        <v>169</v>
      </c>
      <c r="B60" s="13">
        <f>VLOOKUP(A60,'ÁREA DOS MUNICÍPIOS '!$A$10:$B$101,2,FALSE)</f>
        <v>314.07391899999999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</row>
    <row r="61" spans="1:10" ht="15.75" customHeight="1" x14ac:dyDescent="0.2">
      <c r="A61" s="27" t="s">
        <v>169</v>
      </c>
      <c r="B61" s="13">
        <f>VLOOKUP(A61,'ÁREA DOS MUNICÍPIOS '!$A$10:$B$101,2,FALSE)</f>
        <v>314.07391899999999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</row>
    <row r="62" spans="1:10" ht="15.75" customHeight="1" x14ac:dyDescent="0.2">
      <c r="A62" s="27" t="s">
        <v>169</v>
      </c>
      <c r="B62" s="13">
        <f>VLOOKUP(A62,'ÁREA DOS MUNICÍPIOS '!$A$10:$B$101,2,FALSE)</f>
        <v>314.07391899999999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</row>
    <row r="63" spans="1:10" ht="15.75" customHeight="1" x14ac:dyDescent="0.2">
      <c r="A63" s="27" t="s">
        <v>169</v>
      </c>
      <c r="B63" s="13">
        <f>VLOOKUP(A63,'ÁREA DOS MUNICÍPIOS '!$A$10:$B$101,2,FALSE)</f>
        <v>314.07391899999999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</row>
    <row r="64" spans="1:10" ht="15.75" customHeight="1" x14ac:dyDescent="0.2">
      <c r="A64" s="27" t="s">
        <v>169</v>
      </c>
      <c r="B64" s="13">
        <f>VLOOKUP(A64,'ÁREA DOS MUNICÍPIOS '!$A$10:$B$101,2,FALSE)</f>
        <v>314.07391899999999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</row>
    <row r="65" spans="1:10" ht="15.75" customHeight="1" x14ac:dyDescent="0.2">
      <c r="A65" s="27" t="s">
        <v>169</v>
      </c>
      <c r="B65" s="13">
        <f>VLOOKUP(A65,'ÁREA DOS MUNICÍPIOS '!$A$10:$B$101,2,FALSE)</f>
        <v>314.07391899999999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</row>
    <row r="66" spans="1:10" ht="15.75" customHeight="1" x14ac:dyDescent="0.2">
      <c r="A66" s="27" t="s">
        <v>169</v>
      </c>
      <c r="B66" s="13">
        <f>VLOOKUP(A66,'ÁREA DOS MUNICÍPIOS '!$A$10:$B$101,2,FALSE)</f>
        <v>314.07391899999999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</row>
    <row r="67" spans="1:10" ht="15.75" customHeight="1" x14ac:dyDescent="0.2">
      <c r="A67" s="27" t="s">
        <v>169</v>
      </c>
      <c r="B67" s="13">
        <f>VLOOKUP(A67,'ÁREA DOS MUNICÍPIOS '!$A$10:$B$101,2,FALSE)</f>
        <v>314.07391899999999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169</v>
      </c>
      <c r="B68" s="13">
        <f>VLOOKUP(A68,'ÁREA DOS MUNICÍPIOS '!$A$10:$B$101,2,FALSE)</f>
        <v>314.07391899999999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169</v>
      </c>
      <c r="B69" s="13">
        <f>VLOOKUP(A69,'ÁREA DOS MUNICÍPIOS '!$A$10:$B$101,2,FALSE)</f>
        <v>314.07391899999999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</row>
    <row r="70" spans="1:10" ht="15.75" customHeight="1" x14ac:dyDescent="0.2">
      <c r="A70" s="27" t="s">
        <v>169</v>
      </c>
      <c r="B70" s="13">
        <f>VLOOKUP(A70,'ÁREA DOS MUNICÍPIOS '!$A$10:$B$101,2,FALSE)</f>
        <v>314.07391899999999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</row>
    <row r="71" spans="1:10" ht="15.75" customHeight="1" x14ac:dyDescent="0.2">
      <c r="A71" s="27" t="s">
        <v>169</v>
      </c>
      <c r="B71" s="13">
        <f>VLOOKUP(A71,'ÁREA DOS MUNICÍPIOS '!$A$10:$B$101,2,FALSE)</f>
        <v>314.07391899999999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</row>
    <row r="72" spans="1:10" ht="15.75" customHeight="1" x14ac:dyDescent="0.2">
      <c r="A72" s="27" t="s">
        <v>169</v>
      </c>
      <c r="B72" s="13">
        <f>VLOOKUP(A72,'ÁREA DOS MUNICÍPIOS '!$A$10:$B$101,2,FALSE)</f>
        <v>314.07391899999999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</row>
    <row r="73" spans="1:10" ht="15.75" customHeight="1" x14ac:dyDescent="0.2">
      <c r="A73" s="27" t="s">
        <v>169</v>
      </c>
      <c r="B73" s="13">
        <f>VLOOKUP(A73,'ÁREA DOS MUNICÍPIOS '!$A$10:$B$101,2,FALSE)</f>
        <v>314.07391899999999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</row>
    <row r="74" spans="1:10" ht="15.75" customHeight="1" x14ac:dyDescent="0.2">
      <c r="A74" s="27" t="s">
        <v>169</v>
      </c>
      <c r="B74" s="13">
        <f>VLOOKUP(A74,'ÁREA DOS MUNICÍPIOS '!$A$10:$B$101,2,FALSE)</f>
        <v>314.07391899999999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</row>
    <row r="75" spans="1:10" ht="15.75" customHeight="1" x14ac:dyDescent="0.2">
      <c r="A75" s="27" t="s">
        <v>169</v>
      </c>
      <c r="B75" s="13">
        <f>VLOOKUP(A75,'ÁREA DOS MUNICÍPIOS '!$A$10:$B$101,2,FALSE)</f>
        <v>314.07391899999999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</row>
    <row r="76" spans="1:10" ht="15.75" customHeight="1" x14ac:dyDescent="0.2">
      <c r="A76" s="27" t="s">
        <v>169</v>
      </c>
      <c r="B76" s="13">
        <f>VLOOKUP(A76,'ÁREA DOS MUNICÍPIOS '!$A$10:$B$101,2,FALSE)</f>
        <v>314.07391899999999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</row>
    <row r="77" spans="1:10" ht="15.75" customHeight="1" x14ac:dyDescent="0.2">
      <c r="A77" s="27" t="s">
        <v>169</v>
      </c>
      <c r="B77" s="13">
        <f>VLOOKUP(A77,'ÁREA DOS MUNICÍPIOS '!$A$10:$B$101,2,FALSE)</f>
        <v>314.07391899999999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</row>
    <row r="78" spans="1:10" ht="15.75" customHeight="1" x14ac:dyDescent="0.2">
      <c r="A78" s="27" t="s">
        <v>169</v>
      </c>
      <c r="B78" s="13">
        <f>VLOOKUP(A78,'ÁREA DOS MUNICÍPIOS '!$A$10:$B$101,2,FALSE)</f>
        <v>314.07391899999999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</row>
    <row r="79" spans="1:10" ht="15.75" customHeight="1" x14ac:dyDescent="0.2">
      <c r="A79" s="27" t="s">
        <v>169</v>
      </c>
      <c r="B79" s="13">
        <f>VLOOKUP(A79,'ÁREA DOS MUNICÍPIOS '!$A$10:$B$101,2,FALSE)</f>
        <v>314.07391899999999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</row>
    <row r="80" spans="1:10" ht="15.75" customHeight="1" x14ac:dyDescent="0.2">
      <c r="A80" s="27" t="s">
        <v>169</v>
      </c>
      <c r="B80" s="13">
        <f>VLOOKUP(A80,'ÁREA DOS MUNICÍPIOS '!$A$10:$B$101,2,FALSE)</f>
        <v>314.07391899999999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</row>
    <row r="81" spans="1:10" ht="15.75" customHeight="1" x14ac:dyDescent="0.2">
      <c r="A81" s="27" t="s">
        <v>169</v>
      </c>
      <c r="B81" s="13">
        <f>VLOOKUP(A81,'ÁREA DOS MUNICÍPIOS '!$A$10:$B$101,2,FALSE)</f>
        <v>314.07391899999999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</row>
    <row r="82" spans="1:10" ht="15.75" customHeight="1" x14ac:dyDescent="0.2">
      <c r="A82" s="27" t="s">
        <v>169</v>
      </c>
      <c r="B82" s="13">
        <f>VLOOKUP(A82,'ÁREA DOS MUNICÍPIOS '!$A$10:$B$101,2,FALSE)</f>
        <v>314.07391899999999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</row>
    <row r="83" spans="1:10" ht="15.75" customHeight="1" x14ac:dyDescent="0.2">
      <c r="A83" s="27" t="s">
        <v>169</v>
      </c>
      <c r="B83" s="13">
        <f>VLOOKUP(A83,'ÁREA DOS MUNICÍPIOS '!$A$10:$B$101,2,FALSE)</f>
        <v>314.07391899999999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</row>
    <row r="84" spans="1:10" ht="15.75" customHeight="1" x14ac:dyDescent="0.2">
      <c r="A84" s="27" t="s">
        <v>169</v>
      </c>
      <c r="B84" s="13">
        <f>VLOOKUP(A84,'ÁREA DOS MUNICÍPIOS '!$A$10:$B$101,2,FALSE)</f>
        <v>314.07391899999999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</row>
    <row r="85" spans="1:10" ht="15.75" customHeight="1" x14ac:dyDescent="0.2">
      <c r="A85" s="27" t="s">
        <v>169</v>
      </c>
      <c r="B85" s="13">
        <f>VLOOKUP(A85,'ÁREA DOS MUNICÍPIOS '!$A$10:$B$101,2,FALSE)</f>
        <v>314.07391899999999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</row>
    <row r="86" spans="1:10" ht="15.75" customHeight="1" x14ac:dyDescent="0.2">
      <c r="A86" s="27" t="s">
        <v>169</v>
      </c>
      <c r="B86" s="13">
        <f>VLOOKUP(A86,'ÁREA DOS MUNICÍPIOS '!$A$10:$B$101,2,FALSE)</f>
        <v>314.07391899999999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</row>
    <row r="87" spans="1:10" ht="15.75" customHeight="1" x14ac:dyDescent="0.2">
      <c r="A87" s="27" t="s">
        <v>169</v>
      </c>
      <c r="B87" s="13">
        <f>VLOOKUP(A87,'ÁREA DOS MUNICÍPIOS '!$A$10:$B$101,2,FALSE)</f>
        <v>314.07391899999999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</row>
    <row r="88" spans="1:10" ht="15.75" customHeight="1" x14ac:dyDescent="0.2">
      <c r="A88" s="27" t="s">
        <v>169</v>
      </c>
      <c r="B88" s="13">
        <f>VLOOKUP(A88,'ÁREA DOS MUNICÍPIOS '!$A$10:$B$101,2,FALSE)</f>
        <v>314.07391899999999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</row>
    <row r="89" spans="1:10" ht="15.75" customHeight="1" x14ac:dyDescent="0.2">
      <c r="A89" s="27" t="s">
        <v>169</v>
      </c>
      <c r="B89" s="13">
        <f>VLOOKUP(A89,'ÁREA DOS MUNICÍPIOS '!$A$10:$B$101,2,FALSE)</f>
        <v>314.07391899999999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</row>
    <row r="90" spans="1:10" ht="15.75" customHeight="1" x14ac:dyDescent="0.2">
      <c r="A90" s="27" t="s">
        <v>169</v>
      </c>
      <c r="B90" s="13">
        <f>VLOOKUP(A90,'ÁREA DOS MUNICÍPIOS '!$A$10:$B$101,2,FALSE)</f>
        <v>314.07391899999999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</row>
    <row r="91" spans="1:10" ht="15.75" customHeight="1" x14ac:dyDescent="0.2">
      <c r="A91" s="27" t="s">
        <v>169</v>
      </c>
      <c r="B91" s="13">
        <f>VLOOKUP(A91,'ÁREA DOS MUNICÍPIOS '!$A$10:$B$101,2,FALSE)</f>
        <v>314.07391899999999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</row>
    <row r="92" spans="1:10" ht="15.75" customHeight="1" x14ac:dyDescent="0.2">
      <c r="A92" s="27" t="s">
        <v>169</v>
      </c>
      <c r="B92" s="13">
        <f>VLOOKUP(A92,'ÁREA DOS MUNICÍPIOS '!$A$10:$B$101,2,FALSE)</f>
        <v>314.07391899999999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</row>
    <row r="93" spans="1:10" ht="15.75" customHeight="1" x14ac:dyDescent="0.2">
      <c r="A93" s="27" t="s">
        <v>169</v>
      </c>
      <c r="B93" s="13">
        <f>VLOOKUP(A93,'ÁREA DOS MUNICÍPIOS '!$A$10:$B$101,2,FALSE)</f>
        <v>314.07391899999999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</row>
    <row r="94" spans="1:10" ht="15.75" customHeight="1" x14ac:dyDescent="0.2">
      <c r="A94" s="27" t="s">
        <v>169</v>
      </c>
      <c r="B94" s="13">
        <f>VLOOKUP(A94,'ÁREA DOS MUNICÍPIOS '!$A$10:$B$101,2,FALSE)</f>
        <v>314.07391899999999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</row>
    <row r="95" spans="1:10" ht="15.75" customHeight="1" x14ac:dyDescent="0.2">
      <c r="A95" s="27" t="s">
        <v>169</v>
      </c>
      <c r="B95" s="13">
        <f>VLOOKUP(A95,'ÁREA DOS MUNICÍPIOS '!$A$10:$B$101,2,FALSE)</f>
        <v>314.07391899999999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</row>
    <row r="96" spans="1:10" ht="15.75" customHeight="1" x14ac:dyDescent="0.2">
      <c r="A96" s="27" t="s">
        <v>169</v>
      </c>
      <c r="B96" s="13">
        <f>VLOOKUP(A96,'ÁREA DOS MUNICÍPIOS '!$A$10:$B$101,2,FALSE)</f>
        <v>314.07391899999999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</row>
    <row r="97" spans="1:10" ht="15.75" customHeight="1" x14ac:dyDescent="0.2">
      <c r="A97" s="27" t="s">
        <v>169</v>
      </c>
      <c r="B97" s="13">
        <f>VLOOKUP(A97,'ÁREA DOS MUNICÍPIOS '!$A$10:$B$101,2,FALSE)</f>
        <v>314.07391899999999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</row>
    <row r="98" spans="1:10" ht="15.75" customHeight="1" x14ac:dyDescent="0.2">
      <c r="A98" s="27" t="s">
        <v>169</v>
      </c>
      <c r="B98" s="13">
        <f>VLOOKUP(A98,'ÁREA DOS MUNICÍPIOS '!$A$10:$B$101,2,FALSE)</f>
        <v>314.07391899999999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</row>
    <row r="99" spans="1:10" ht="15.75" customHeight="1" x14ac:dyDescent="0.2">
      <c r="A99" s="27" t="s">
        <v>169</v>
      </c>
      <c r="B99" s="13">
        <f>VLOOKUP(A99,'ÁREA DOS MUNICÍPIOS '!$A$10:$B$101,2,FALSE)</f>
        <v>314.07391899999999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</row>
    <row r="100" spans="1:10" ht="15.75" customHeight="1" x14ac:dyDescent="0.2">
      <c r="A100" s="27" t="s">
        <v>169</v>
      </c>
      <c r="B100" s="13">
        <f>VLOOKUP(A100,'ÁREA DOS MUNICÍPIOS '!$A$10:$B$101,2,FALSE)</f>
        <v>314.07391899999999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A3" zoomScaleNormal="100" workbookViewId="0">
      <selection activeCell="K3" sqref="K1:XEZ104857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12.28515625" style="9" hidden="1" customWidth="1"/>
    <col min="12" max="12" width="5.5703125" style="9" hidden="1" customWidth="1"/>
    <col min="13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0" width="0" style="9" hidden="1" customWidth="1"/>
    <col min="16381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12.763600617161014</v>
      </c>
      <c r="I1" s="18" t="s">
        <v>3</v>
      </c>
      <c r="J1" s="17">
        <f>SUM(J4:J9090)</f>
        <v>9.4121742858399929E-2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1392</v>
      </c>
      <c r="B4" s="13">
        <f>VLOOKUP(A4,'ÁREA DOS MUNICÍPIOS '!$A$10:$B$101,2,FALSE)</f>
        <v>791.92753700000003</v>
      </c>
      <c r="C4" s="62" t="s">
        <v>655</v>
      </c>
      <c r="D4" s="74">
        <f>VLOOKUP($C4,'BASE DIBAPE'!$B$2:$H$800,2,FALSE)</f>
        <v>542.52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8.2207521469227551E-2</v>
      </c>
      <c r="I4" s="76" t="str">
        <f>K4</f>
        <v>MUNICIPAL</v>
      </c>
      <c r="J4" s="77">
        <f>IF(I4="Municipal",IFERROR((D4/(B4*100))*E4*F4*G4,0),0)</f>
        <v>8.2207521469227551E-2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1392</v>
      </c>
      <c r="B5" s="13">
        <f>VLOOKUP(A5,'ÁREA DOS MUNICÍPIOS '!$A$10:$B$101,2,FALSE)</f>
        <v>791.92753700000003</v>
      </c>
      <c r="C5" s="38" t="s">
        <v>912</v>
      </c>
      <c r="D5" s="74">
        <f>VLOOKUP($C5,'BASE DIBAPE'!$B$2:$H$800,2,FALSE)</f>
        <v>16.52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22" si="0">IFERROR((D5/(B5*100))*E5*F5*G5,0)</f>
        <v>3.3376791139414562E-3</v>
      </c>
      <c r="I5" s="76" t="str">
        <f t="shared" ref="I5:I23" si="1">K5</f>
        <v>MUNICIPAL</v>
      </c>
      <c r="J5" s="77">
        <f t="shared" ref="J5:J22" si="2">IF(I5="Municipal",IFERROR((D5/(B5*100))*E5*F5*G5,0),0)</f>
        <v>3.3376791139414562E-3</v>
      </c>
      <c r="K5" s="8" t="str">
        <f>VLOOKUP($C5,'BASE DIBAPE'!$B$2:$H$800,6,FALSE)</f>
        <v>MUNICIPAL</v>
      </c>
      <c r="L5" s="30">
        <f>COUNTIF($I$4:$I$9090,"Federal")</f>
        <v>8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1392</v>
      </c>
      <c r="B6" s="13">
        <f>VLOOKUP(A6,'ÁREA DOS MUNICÍPIOS '!$A$10:$B$101,2,FALSE)</f>
        <v>791.92753700000003</v>
      </c>
      <c r="C6" s="38" t="s">
        <v>1470</v>
      </c>
      <c r="D6" s="74">
        <f>VLOOKUP($C6,'BASE DIBAPE'!$B$2:$H$800,2,FALSE)</f>
        <v>27.13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5.4813095860309748E-3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1392</v>
      </c>
      <c r="B7" s="13">
        <f>VLOOKUP(A7,'ÁREA DOS MUNICÍPIOS '!$A$10:$B$101,2,FALSE)</f>
        <v>791.92753700000003</v>
      </c>
      <c r="C7" s="38" t="s">
        <v>1168</v>
      </c>
      <c r="D7" s="74">
        <f>VLOOKUP($C7,'BASE DIBAPE'!$B$2:$H$800,2,FALSE)</f>
        <v>0</v>
      </c>
      <c r="E7" s="74">
        <f>VLOOKUP($C7,'BASE DIBAPE'!$B$2:$H$800,3,FALSE)</f>
        <v>4</v>
      </c>
      <c r="F7" s="74">
        <f>VLOOKUP($C7,'BASE DIBAPE'!$B$2:$H$800,4,FALSE)</f>
        <v>0</v>
      </c>
      <c r="G7" s="74">
        <f>VLOOKUP($C7,'BASE DIBAPE'!$B$2:$H$800,5,FALSE)</f>
        <v>0</v>
      </c>
      <c r="H7" s="75">
        <f t="shared" si="0"/>
        <v>0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1392</v>
      </c>
      <c r="B8" s="13">
        <f>VLOOKUP(A8,'ÁREA DOS MUNICÍPIOS '!$A$10:$B$101,2,FALSE)</f>
        <v>791.92753700000003</v>
      </c>
      <c r="C8" s="38" t="s">
        <v>1197</v>
      </c>
      <c r="D8" s="74">
        <f>VLOOKUP($C8,'BASE DIBAPE'!$B$2:$H$800,2,FALSE)</f>
        <v>184.99</v>
      </c>
      <c r="E8" s="74">
        <f>VLOOKUP($C8,'BASE DIBAPE'!$B$2:$H$800,3,FALSE)</f>
        <v>4</v>
      </c>
      <c r="F8" s="74">
        <f>VLOOKUP($C8,'BASE DIBAPE'!$B$2:$H$800,4,FALSE)</f>
        <v>1</v>
      </c>
      <c r="G8" s="74">
        <f>VLOOKUP($C8,'BASE DIBAPE'!$B$2:$H$800,5,FALSE)</f>
        <v>1</v>
      </c>
      <c r="H8" s="75">
        <f t="shared" si="0"/>
        <v>9.3437841901941598E-3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6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1392</v>
      </c>
      <c r="B9" s="13">
        <f>VLOOKUP(A9,'ÁREA DOS MUNICÍPIOS '!$A$10:$B$101,2,FALSE)</f>
        <v>791.92753700000003</v>
      </c>
      <c r="C9" s="38" t="s">
        <v>1471</v>
      </c>
      <c r="D9" s="74">
        <f>VLOOKUP($C9,'BASE DIBAPE'!$B$2:$H$800,2,FALSE)</f>
        <v>2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4.0407737456918359E-4</v>
      </c>
      <c r="I9" s="76" t="str">
        <f t="shared" si="1"/>
        <v>MUNICIPAL</v>
      </c>
      <c r="J9" s="77">
        <f t="shared" si="2"/>
        <v>4.0407737456918359E-4</v>
      </c>
      <c r="K9" s="8" t="str">
        <f>VLOOKUP($C9,'BASE DIBAPE'!$B$2:$H$674,6,FALSE)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1392</v>
      </c>
      <c r="B10" s="13">
        <f>VLOOKUP(A10,'ÁREA DOS MUNICÍPIOS '!$A$10:$B$101,2,FALSE)</f>
        <v>791.92753700000003</v>
      </c>
      <c r="C10" s="38" t="s">
        <v>1432</v>
      </c>
      <c r="D10" s="74">
        <f>VLOOKUP($C10,'BASE DIBAPE'!$B$2:$H$800,2,FALSE)</f>
        <v>30038.42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2</v>
      </c>
      <c r="H10" s="75">
        <f t="shared" si="0"/>
        <v>3.0344614724516137</v>
      </c>
      <c r="I10" s="76" t="str">
        <f t="shared" si="1"/>
        <v>FEDERAL</v>
      </c>
      <c r="J10" s="77">
        <f t="shared" si="2"/>
        <v>0</v>
      </c>
      <c r="K10" s="8" t="str">
        <f>VLOOKUP($C10,'BASE DIBAPE'!$B$2:$H$674,6,FALSE)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1392</v>
      </c>
      <c r="B11" s="13">
        <f>VLOOKUP(A11,'ÁREA DOS MUNICÍPIOS '!$A$10:$B$101,2,FALSE)</f>
        <v>791.92753700000003</v>
      </c>
      <c r="C11" s="38" t="s">
        <v>951</v>
      </c>
      <c r="D11" s="74">
        <f>VLOOKUP($C11,'BASE DIBAPE'!$B$2:$H$800,2,FALSE)</f>
        <v>7905.92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4</v>
      </c>
      <c r="H11" s="75">
        <f t="shared" si="0"/>
        <v>6.3892067943079995</v>
      </c>
      <c r="I11" s="76" t="str">
        <f t="shared" si="1"/>
        <v>FEDERAL</v>
      </c>
      <c r="J11" s="77">
        <f t="shared" si="2"/>
        <v>0</v>
      </c>
      <c r="K11" s="8" t="str">
        <f>VLOOKUP($C11,'BASE DIBAPE'!$B$2:$H$674,6,FALSE)</f>
        <v>FEDERAL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1392</v>
      </c>
      <c r="B12" s="13">
        <f>VLOOKUP(A12,'ÁREA DOS MUNICÍPIOS '!$A$10:$B$101,2,FALSE)</f>
        <v>791.92753700000003</v>
      </c>
      <c r="C12" s="38" t="s">
        <v>995</v>
      </c>
      <c r="D12" s="74">
        <f>VLOOKUP($C12,'BASE DIBAPE'!$B$2:$H$800,2,FALSE)</f>
        <v>1012.97</v>
      </c>
      <c r="E12" s="74">
        <f>VLOOKUP($C12,'BASE DIBAPE'!$B$2:$H$800,3,FALSE)</f>
        <v>5</v>
      </c>
      <c r="F12" s="74">
        <f>VLOOKUP($C12,'BASE DIBAPE'!$B$2:$H$800,4,FALSE)</f>
        <v>4</v>
      </c>
      <c r="G12" s="74">
        <f>VLOOKUP($C12,'BASE DIBAPE'!$B$2:$H$800,5,FALSE)</f>
        <v>4</v>
      </c>
      <c r="H12" s="75">
        <f t="shared" si="0"/>
        <v>1.0232956452933648</v>
      </c>
      <c r="I12" s="76" t="str">
        <f t="shared" si="1"/>
        <v>FEDERAL</v>
      </c>
      <c r="J12" s="77">
        <f t="shared" si="2"/>
        <v>0</v>
      </c>
      <c r="K12" s="8" t="str">
        <f>VLOOKUP($C12,'BASE DIBAPE'!$B$2:$H$674,6,FALSE)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1392</v>
      </c>
      <c r="B13" s="13">
        <f>VLOOKUP(A13,'ÁREA DOS MUNICÍPIOS '!$A$10:$B$101,2,FALSE)</f>
        <v>791.92753700000003</v>
      </c>
      <c r="C13" s="38" t="s">
        <v>1100</v>
      </c>
      <c r="D13" s="74">
        <f>VLOOKUP($C13,'BASE DIBAPE'!$B$2:$H$800,2,FALSE)</f>
        <v>2.1800000000000002</v>
      </c>
      <c r="E13" s="74">
        <f>VLOOKUP($C13,'BASE DIBAPE'!$B$2:$H$800,3,FALSE)</f>
        <v>4</v>
      </c>
      <c r="F13" s="74">
        <f>VLOOKUP($C13,'BASE DIBAPE'!$B$2:$H$800,4,FALSE)</f>
        <v>2</v>
      </c>
      <c r="G13" s="74">
        <f>VLOOKUP($C13,'BASE DIBAPE'!$B$2:$H$800,5,FALSE)</f>
        <v>1</v>
      </c>
      <c r="H13" s="75">
        <f t="shared" si="0"/>
        <v>2.2022216914020508E-4</v>
      </c>
      <c r="I13" s="76" t="str">
        <f t="shared" si="1"/>
        <v>ESTADUAL</v>
      </c>
      <c r="J13" s="77">
        <f t="shared" si="2"/>
        <v>0</v>
      </c>
      <c r="K13" s="8" t="str">
        <f>VLOOKUP($C13,'BASE DIBAPE'!$B$2:$H$674,6,FALSE)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1392</v>
      </c>
      <c r="B14" s="13">
        <f>VLOOKUP(A14,'ÁREA DOS MUNICÍPIOS '!$A$10:$B$101,2,FALSE)</f>
        <v>791.92753700000003</v>
      </c>
      <c r="C14" s="38" t="s">
        <v>1102</v>
      </c>
      <c r="D14" s="74">
        <f>VLOOKUP($C14,'BASE DIBAPE'!$B$2:$H$800,2,FALSE)</f>
        <v>0</v>
      </c>
      <c r="E14" s="74">
        <f>VLOOKUP($C14,'BASE DIBAPE'!$B$2:$H$800,3,FALSE)</f>
        <v>4</v>
      </c>
      <c r="F14" s="74">
        <f>VLOOKUP($C14,'BASE DIBAPE'!$B$2:$H$800,4,FALSE)</f>
        <v>0</v>
      </c>
      <c r="G14" s="74">
        <f>VLOOKUP($C14,'BASE DIBAPE'!$B$2:$H$800,5,FALSE)</f>
        <v>0</v>
      </c>
      <c r="H14" s="75">
        <f t="shared" si="0"/>
        <v>0</v>
      </c>
      <c r="I14" s="76" t="str">
        <f t="shared" si="1"/>
        <v>MUNICIPAL</v>
      </c>
      <c r="J14" s="77">
        <f t="shared" si="2"/>
        <v>0</v>
      </c>
      <c r="K14" s="8" t="str">
        <f>VLOOKUP($C14,'BASE DIBAPE'!$B$2:$H$674,6,FALSE)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1392</v>
      </c>
      <c r="B15" s="13">
        <f>VLOOKUP(A15,'ÁREA DOS MUNICÍPIOS '!$A$10:$B$101,2,FALSE)</f>
        <v>791.92753700000003</v>
      </c>
      <c r="C15" s="38" t="s">
        <v>1204</v>
      </c>
      <c r="D15" s="74">
        <f>VLOOKUP($C15,'BASE DIBAPE'!$B$2:$H$800,2,FALSE)</f>
        <v>15.36</v>
      </c>
      <c r="E15" s="74">
        <f>VLOOKUP($C15,'BASE DIBAPE'!$B$2:$H$800,3,FALSE)</f>
        <v>4</v>
      </c>
      <c r="F15" s="74">
        <f>VLOOKUP($C15,'BASE DIBAPE'!$B$2:$H$800,4,FALSE)</f>
        <v>4</v>
      </c>
      <c r="G15" s="74">
        <f>VLOOKUP($C15,'BASE DIBAPE'!$B$2:$H$800,5,FALSE)</f>
        <v>1</v>
      </c>
      <c r="H15" s="75">
        <f t="shared" si="0"/>
        <v>3.10331423669133E-3</v>
      </c>
      <c r="I15" s="76" t="str">
        <f t="shared" si="1"/>
        <v>ESTADUAL</v>
      </c>
      <c r="J15" s="77">
        <f t="shared" si="2"/>
        <v>0</v>
      </c>
      <c r="K15" s="8" t="str">
        <f>VLOOKUP($C15,'BASE DIBAPE'!$B$2:$H$674,6,FALSE)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1392</v>
      </c>
      <c r="B16" s="13">
        <f>VLOOKUP(A16,'ÁREA DOS MUNICÍPIOS '!$A$10:$B$101,2,FALSE)</f>
        <v>791.92753700000003</v>
      </c>
      <c r="C16" s="38" t="s">
        <v>1234</v>
      </c>
      <c r="D16" s="74">
        <f>VLOOKUP($C16,'BASE DIBAPE'!$B$2:$H$800,2,FALSE)</f>
        <v>40.450000000000003</v>
      </c>
      <c r="E16" s="74">
        <f>VLOOKUP($C16,'BASE DIBAPE'!$B$2:$H$800,3,FALSE)</f>
        <v>4</v>
      </c>
      <c r="F16" s="74">
        <f>VLOOKUP($C16,'BASE DIBAPE'!$B$2:$H$800,4,FALSE)</f>
        <v>4</v>
      </c>
      <c r="G16" s="74">
        <f>VLOOKUP($C16,'BASE DIBAPE'!$B$2:$H$800,5,FALSE)</f>
        <v>1</v>
      </c>
      <c r="H16" s="75">
        <f t="shared" si="0"/>
        <v>8.1724649006617387E-3</v>
      </c>
      <c r="I16" s="76" t="str">
        <f t="shared" si="1"/>
        <v>MUNICIPAL</v>
      </c>
      <c r="J16" s="77">
        <f t="shared" si="2"/>
        <v>8.1724649006617387E-3</v>
      </c>
      <c r="K16" s="8" t="str">
        <f>VLOOKUP($C16,'BASE DIBAPE'!$B$2:$H$674,6,FALSE)</f>
        <v>MUNICIPAL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1392</v>
      </c>
      <c r="B17" s="13">
        <f>VLOOKUP(A17,'ÁREA DOS MUNICÍPIOS '!$A$10:$B$101,2,FALSE)</f>
        <v>791.92753700000003</v>
      </c>
      <c r="C17" s="38" t="s">
        <v>970</v>
      </c>
      <c r="D17" s="74">
        <f>VLOOKUP($C17,'BASE DIBAPE'!$B$2:$H$800,2,FALSE)</f>
        <v>3573.12</v>
      </c>
      <c r="E17" s="74">
        <f>VLOOKUP($C17,'BASE DIBAPE'!$B$2:$H$800,3,FALSE)</f>
        <v>5</v>
      </c>
      <c r="F17" s="74">
        <f>VLOOKUP($C17,'BASE DIBAPE'!$B$2:$H$800,4,FALSE)</f>
        <v>4</v>
      </c>
      <c r="G17" s="74">
        <f>VLOOKUP($C17,'BASE DIBAPE'!$B$2:$H$800,5,FALSE)</f>
        <v>2</v>
      </c>
      <c r="H17" s="75">
        <f t="shared" si="0"/>
        <v>1.8047711857758015</v>
      </c>
      <c r="I17" s="76" t="str">
        <f t="shared" si="1"/>
        <v>ESTADUAL</v>
      </c>
      <c r="J17" s="77">
        <f t="shared" si="2"/>
        <v>0</v>
      </c>
      <c r="K17" s="8" t="str">
        <f>VLOOKUP($C17,'BASE DIBAPE'!$B$2:$H$674,6,FALSE)</f>
        <v>ESTADUAL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1392</v>
      </c>
      <c r="B18" s="13">
        <f>VLOOKUP(A18,'ÁREA DOS MUNICÍPIOS '!$A$10:$B$101,2,FALSE)</f>
        <v>791.92753700000003</v>
      </c>
      <c r="C18" s="38" t="s">
        <v>1013</v>
      </c>
      <c r="D18" s="74">
        <f>VLOOKUP($C18,'BASE DIBAPE'!$B$2:$H$800,2,FALSE)</f>
        <v>1252.43</v>
      </c>
      <c r="E18" s="74">
        <f>VLOOKUP($C18,'BASE DIBAPE'!$B$2:$H$800,3,FALSE)</f>
        <v>3</v>
      </c>
      <c r="F18" s="74">
        <f>VLOOKUP($C18,'BASE DIBAPE'!$B$2:$H$800,4,FALSE)</f>
        <v>4</v>
      </c>
      <c r="G18" s="74">
        <f>VLOOKUP($C18,'BASE DIBAPE'!$B$2:$H$800,5,FALSE)</f>
        <v>2</v>
      </c>
      <c r="H18" s="75">
        <f t="shared" si="0"/>
        <v>0.37955896967376201</v>
      </c>
      <c r="I18" s="76" t="str">
        <f t="shared" si="1"/>
        <v>ESTADUAL</v>
      </c>
      <c r="J18" s="77">
        <f t="shared" si="2"/>
        <v>0</v>
      </c>
      <c r="K18" s="8" t="str">
        <f>VLOOKUP($C18,'BASE DIBAPE'!$B$2:$H$674,6,FALSE)</f>
        <v>ESTADUAL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1392</v>
      </c>
      <c r="B19" s="13">
        <f>VLOOKUP(A19,'ÁREA DOS MUNICÍPIOS '!$A$10:$B$101,2,FALSE)</f>
        <v>791.92753700000003</v>
      </c>
      <c r="C19" s="38" t="s">
        <v>1256</v>
      </c>
      <c r="D19" s="74">
        <f>VLOOKUP($C19,'BASE DIBAPE'!$B$2:$H$800,2,FALSE)</f>
        <v>0</v>
      </c>
      <c r="E19" s="74">
        <f>VLOOKUP($C19,'BASE DIBAPE'!$B$2:$H$800,3,FALSE)</f>
        <v>4</v>
      </c>
      <c r="F19" s="74">
        <f>VLOOKUP($C19,'BASE DIBAPE'!$B$2:$H$800,4,FALSE)</f>
        <v>0</v>
      </c>
      <c r="G19" s="74">
        <f>VLOOKUP($C19,'BASE DIBAPE'!$B$2:$H$800,5,FALSE)</f>
        <v>0</v>
      </c>
      <c r="H19" s="75">
        <f t="shared" si="0"/>
        <v>0</v>
      </c>
      <c r="I19" s="76" t="str">
        <f t="shared" si="1"/>
        <v>FEDERAL</v>
      </c>
      <c r="J19" s="77">
        <f t="shared" si="2"/>
        <v>0</v>
      </c>
      <c r="K19" s="8" t="str">
        <f>VLOOKUP($C19,'BASE DIBAPE'!$B$2:$H$674,6,FALSE)</f>
        <v>FEDERAL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1392</v>
      </c>
      <c r="B20" s="13">
        <f>VLOOKUP(A20,'ÁREA DOS MUNICÍPIOS '!$A$10:$B$101,2,FALSE)</f>
        <v>791.92753700000003</v>
      </c>
      <c r="C20" s="38" t="s">
        <v>1263</v>
      </c>
      <c r="D20" s="74">
        <f>VLOOKUP($C20,'BASE DIBAPE'!$B$2:$H$800,2,FALSE)</f>
        <v>18.34</v>
      </c>
      <c r="E20" s="74">
        <f>VLOOKUP($C20,'BASE DIBAPE'!$B$2:$H$800,3,FALSE)</f>
        <v>4</v>
      </c>
      <c r="F20" s="74">
        <f>VLOOKUP($C20,'BASE DIBAPE'!$B$2:$H$800,4,FALSE)</f>
        <v>4</v>
      </c>
      <c r="G20" s="74">
        <f>VLOOKUP($C20,'BASE DIBAPE'!$B$2:$H$800,5,FALSE)</f>
        <v>1</v>
      </c>
      <c r="H20" s="75">
        <f t="shared" si="0"/>
        <v>3.7053895247994135E-3</v>
      </c>
      <c r="I20" s="76" t="str">
        <f t="shared" si="1"/>
        <v>FEDERAL</v>
      </c>
      <c r="J20" s="77">
        <f t="shared" si="2"/>
        <v>0</v>
      </c>
      <c r="K20" s="8" t="str">
        <f>VLOOKUP($C20,'BASE DIBAPE'!$B$2:$H$674,6,FALSE)</f>
        <v>FEDERAL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1392</v>
      </c>
      <c r="B21" s="13">
        <f>VLOOKUP(A21,'ÁREA DOS MUNICÍPIOS '!$A$10:$B$101,2,FALSE)</f>
        <v>791.92753700000003</v>
      </c>
      <c r="C21" s="38" t="s">
        <v>1277</v>
      </c>
      <c r="D21" s="74">
        <f>VLOOKUP($C21,'BASE DIBAPE'!$B$2:$H$800,2,FALSE)</f>
        <v>5.83</v>
      </c>
      <c r="E21" s="74">
        <f>VLOOKUP($C21,'BASE DIBAPE'!$B$2:$H$800,3,FALSE)</f>
        <v>4</v>
      </c>
      <c r="F21" s="74">
        <f>VLOOKUP($C21,'BASE DIBAPE'!$B$2:$H$800,4,FALSE)</f>
        <v>4</v>
      </c>
      <c r="G21" s="74">
        <f>VLOOKUP($C21,'BASE DIBAPE'!$B$2:$H$800,5,FALSE)</f>
        <v>1</v>
      </c>
      <c r="H21" s="75">
        <f t="shared" si="0"/>
        <v>1.1778855468691702E-3</v>
      </c>
      <c r="I21" s="76" t="str">
        <f t="shared" si="1"/>
        <v>ESTADUAL</v>
      </c>
      <c r="J21" s="77">
        <f t="shared" si="2"/>
        <v>0</v>
      </c>
      <c r="K21" s="8" t="str">
        <f>VLOOKUP($C21,'BASE DIBAPE'!$B$2:$H$674,6,FALSE)</f>
        <v>ESTADUAL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1392</v>
      </c>
      <c r="B22" s="13">
        <f>VLOOKUP(A22,'ÁREA DOS MUNICÍPIOS '!$A$10:$B$101,2,FALSE)</f>
        <v>791.92753700000003</v>
      </c>
      <c r="C22" s="38" t="s">
        <v>1307</v>
      </c>
      <c r="D22" s="74">
        <f>VLOOKUP($C22,'BASE DIBAPE'!$B$2:$H$800,2,FALSE)</f>
        <v>75</v>
      </c>
      <c r="E22" s="74">
        <f>VLOOKUP($C22,'BASE DIBAPE'!$B$2:$H$800,3,FALSE)</f>
        <v>4</v>
      </c>
      <c r="F22" s="74">
        <f>VLOOKUP($C22,'BASE DIBAPE'!$B$2:$H$800,4,FALSE)</f>
        <v>4</v>
      </c>
      <c r="G22" s="74">
        <f>VLOOKUP($C22,'BASE DIBAPE'!$B$2:$H$800,5,FALSE)</f>
        <v>1</v>
      </c>
      <c r="H22" s="75">
        <f t="shared" si="0"/>
        <v>1.5152901546344385E-2</v>
      </c>
      <c r="I22" s="76" t="str">
        <f t="shared" si="1"/>
        <v>FEDERAL</v>
      </c>
      <c r="J22" s="77">
        <f t="shared" si="2"/>
        <v>0</v>
      </c>
      <c r="K22" s="8" t="str">
        <f>VLOOKUP($C22,'BASE DIBAPE'!$B$2:$H$674,6,FALSE)</f>
        <v>FEDERAL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1392</v>
      </c>
      <c r="B23" s="13">
        <f>VLOOKUP(A23,'ÁREA DOS MUNICÍPIOS '!$A$10:$B$101,2,FALSE)</f>
        <v>791.92753700000003</v>
      </c>
      <c r="C23" s="38" t="s">
        <v>1507</v>
      </c>
      <c r="D23" s="74">
        <f>VLOOKUP($C23,'BASE DIBAPE'!$B$2:$H$800,2,FALSE)</f>
        <v>0</v>
      </c>
      <c r="E23" s="74">
        <f>VLOOKUP($C23,'BASE DIBAPE'!$B$2:$H$800,3,FALSE)</f>
        <v>2</v>
      </c>
      <c r="F23" s="74">
        <f>VLOOKUP($C23,'BASE DIBAPE'!$B$2:$H$800,4,FALSE)</f>
        <v>0</v>
      </c>
      <c r="G23" s="74">
        <f>VLOOKUP($C23,'BASE DIBAPE'!$B$2:$H$800,5,FALSE)</f>
        <v>1</v>
      </c>
      <c r="H23" s="75">
        <f t="shared" ref="H23:H68" si="3">IFERROR((D23/(B23*100))*E23*F23*G23,0)</f>
        <v>0</v>
      </c>
      <c r="I23" s="76" t="str">
        <f t="shared" si="1"/>
        <v>MUNICIPAL</v>
      </c>
      <c r="J23" s="77">
        <f t="shared" ref="J23:J68" si="4">IF(I23="Municipal",IFERROR((D23/(B23*100))*E23*F23*G23,0),0)</f>
        <v>0</v>
      </c>
      <c r="K23" s="8" t="str">
        <f>VLOOKUP($C23,'BASE DIBAPE'!$B$2:$H$800,6,FALSE)</f>
        <v>MUNICIPAL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1392</v>
      </c>
      <c r="B24" s="13">
        <f>VLOOKUP(A24,'ÁREA DOS MUNICÍPIOS '!$A$10:$B$101,2,FALSE)</f>
        <v>791.92753700000003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1392</v>
      </c>
      <c r="B25" s="13">
        <f>VLOOKUP(A25,'ÁREA DOS MUNICÍPIOS '!$A$10:$B$101,2,FALSE)</f>
        <v>791.92753700000003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1392</v>
      </c>
      <c r="B26" s="13">
        <f>VLOOKUP(A26,'ÁREA DOS MUNICÍPIOS '!$A$10:$B$101,2,FALSE)</f>
        <v>791.92753700000003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1392</v>
      </c>
      <c r="B27" s="13">
        <f>VLOOKUP(A27,'ÁREA DOS MUNICÍPIOS '!$A$10:$B$101,2,FALSE)</f>
        <v>791.92753700000003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1392</v>
      </c>
      <c r="B28" s="13">
        <f>VLOOKUP(A28,'ÁREA DOS MUNICÍPIOS '!$A$10:$B$101,2,FALSE)</f>
        <v>791.92753700000003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1392</v>
      </c>
      <c r="B29" s="13">
        <f>VLOOKUP(A29,'ÁREA DOS MUNICÍPIOS '!$A$10:$B$101,2,FALSE)</f>
        <v>791.92753700000003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1392</v>
      </c>
      <c r="B30" s="13">
        <f>VLOOKUP(A30,'ÁREA DOS MUNICÍPIOS '!$A$10:$B$101,2,FALSE)</f>
        <v>791.92753700000003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1392</v>
      </c>
      <c r="B31" s="13">
        <f>VLOOKUP(A31,'ÁREA DOS MUNICÍPIOS '!$A$10:$B$101,2,FALSE)</f>
        <v>791.92753700000003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1392</v>
      </c>
      <c r="B32" s="13">
        <f>VLOOKUP(A32,'ÁREA DOS MUNICÍPIOS '!$A$10:$B$101,2,FALSE)</f>
        <v>791.92753700000003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</row>
    <row r="33" spans="1:10" ht="15.75" customHeight="1" x14ac:dyDescent="0.2">
      <c r="A33" s="27" t="s">
        <v>1392</v>
      </c>
      <c r="B33" s="13">
        <f>VLOOKUP(A33,'ÁREA DOS MUNICÍPIOS '!$A$10:$B$101,2,FALSE)</f>
        <v>791.92753700000003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</row>
    <row r="34" spans="1:10" ht="15.75" customHeight="1" x14ac:dyDescent="0.2">
      <c r="A34" s="27" t="s">
        <v>1392</v>
      </c>
      <c r="B34" s="13">
        <f>VLOOKUP(A34,'ÁREA DOS MUNICÍPIOS '!$A$10:$B$101,2,FALSE)</f>
        <v>791.92753700000003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</row>
    <row r="35" spans="1:10" ht="15.75" customHeight="1" x14ac:dyDescent="0.2">
      <c r="A35" s="27" t="s">
        <v>1392</v>
      </c>
      <c r="B35" s="13">
        <f>VLOOKUP(A35,'ÁREA DOS MUNICÍPIOS '!$A$10:$B$101,2,FALSE)</f>
        <v>791.92753700000003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</row>
    <row r="36" spans="1:10" ht="15.75" customHeight="1" x14ac:dyDescent="0.2">
      <c r="A36" s="27" t="s">
        <v>1392</v>
      </c>
      <c r="B36" s="13">
        <f>VLOOKUP(A36,'ÁREA DOS MUNICÍPIOS '!$A$10:$B$101,2,FALSE)</f>
        <v>791.92753700000003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</row>
    <row r="37" spans="1:10" ht="15.75" customHeight="1" x14ac:dyDescent="0.2">
      <c r="A37" s="27" t="s">
        <v>1392</v>
      </c>
      <c r="B37" s="13">
        <f>VLOOKUP(A37,'ÁREA DOS MUNICÍPIOS '!$A$10:$B$101,2,FALSE)</f>
        <v>791.92753700000003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</row>
    <row r="38" spans="1:10" ht="15.75" customHeight="1" x14ac:dyDescent="0.2">
      <c r="A38" s="27" t="s">
        <v>1392</v>
      </c>
      <c r="B38" s="13">
        <f>VLOOKUP(A38,'ÁREA DOS MUNICÍPIOS '!$A$10:$B$101,2,FALSE)</f>
        <v>791.92753700000003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</row>
    <row r="39" spans="1:10" ht="15.75" customHeight="1" x14ac:dyDescent="0.2">
      <c r="A39" s="27" t="s">
        <v>1392</v>
      </c>
      <c r="B39" s="13">
        <f>VLOOKUP(A39,'ÁREA DOS MUNICÍPIOS '!$A$10:$B$101,2,FALSE)</f>
        <v>791.92753700000003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</row>
    <row r="40" spans="1:10" ht="15.75" customHeight="1" x14ac:dyDescent="0.2">
      <c r="A40" s="27" t="s">
        <v>1392</v>
      </c>
      <c r="B40" s="13">
        <f>VLOOKUP(A40,'ÁREA DOS MUNICÍPIOS '!$A$10:$B$101,2,FALSE)</f>
        <v>791.92753700000003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</row>
    <row r="41" spans="1:10" ht="15.75" customHeight="1" x14ac:dyDescent="0.2">
      <c r="A41" s="27" t="s">
        <v>1392</v>
      </c>
      <c r="B41" s="13">
        <f>VLOOKUP(A41,'ÁREA DOS MUNICÍPIOS '!$A$10:$B$101,2,FALSE)</f>
        <v>791.92753700000003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</row>
    <row r="42" spans="1:10" ht="15.75" customHeight="1" x14ac:dyDescent="0.2">
      <c r="A42" s="27" t="s">
        <v>1392</v>
      </c>
      <c r="B42" s="13">
        <f>VLOOKUP(A42,'ÁREA DOS MUNICÍPIOS '!$A$10:$B$101,2,FALSE)</f>
        <v>791.92753700000003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</row>
    <row r="43" spans="1:10" ht="15.75" customHeight="1" x14ac:dyDescent="0.2">
      <c r="A43" s="27" t="s">
        <v>1392</v>
      </c>
      <c r="B43" s="13">
        <f>VLOOKUP(A43,'ÁREA DOS MUNICÍPIOS '!$A$10:$B$101,2,FALSE)</f>
        <v>791.92753700000003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</row>
    <row r="44" spans="1:10" ht="15.75" customHeight="1" x14ac:dyDescent="0.2">
      <c r="A44" s="27" t="s">
        <v>1392</v>
      </c>
      <c r="B44" s="13">
        <f>VLOOKUP(A44,'ÁREA DOS MUNICÍPIOS '!$A$10:$B$101,2,FALSE)</f>
        <v>791.92753700000003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</row>
    <row r="45" spans="1:10" ht="15.75" customHeight="1" x14ac:dyDescent="0.2">
      <c r="A45" s="27" t="s">
        <v>1392</v>
      </c>
      <c r="B45" s="13">
        <f>VLOOKUP(A45,'ÁREA DOS MUNICÍPIOS '!$A$10:$B$101,2,FALSE)</f>
        <v>791.92753700000003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</row>
    <row r="46" spans="1:10" ht="15.75" customHeight="1" x14ac:dyDescent="0.2">
      <c r="A46" s="27" t="s">
        <v>1392</v>
      </c>
      <c r="B46" s="13">
        <f>VLOOKUP(A46,'ÁREA DOS MUNICÍPIOS '!$A$10:$B$101,2,FALSE)</f>
        <v>791.92753700000003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</row>
    <row r="47" spans="1:10" ht="15.75" customHeight="1" x14ac:dyDescent="0.2">
      <c r="A47" s="27" t="s">
        <v>1392</v>
      </c>
      <c r="B47" s="13">
        <f>VLOOKUP(A47,'ÁREA DOS MUNICÍPIOS '!$A$10:$B$101,2,FALSE)</f>
        <v>791.92753700000003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</row>
    <row r="48" spans="1:10" ht="15.75" customHeight="1" x14ac:dyDescent="0.2">
      <c r="A48" s="27" t="s">
        <v>1392</v>
      </c>
      <c r="B48" s="13">
        <f>VLOOKUP(A48,'ÁREA DOS MUNICÍPIOS '!$A$10:$B$101,2,FALSE)</f>
        <v>791.92753700000003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</row>
    <row r="49" spans="1:10" ht="15.75" customHeight="1" x14ac:dyDescent="0.2">
      <c r="A49" s="27" t="s">
        <v>1392</v>
      </c>
      <c r="B49" s="13">
        <f>VLOOKUP(A49,'ÁREA DOS MUNICÍPIOS '!$A$10:$B$101,2,FALSE)</f>
        <v>791.92753700000003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</row>
    <row r="50" spans="1:10" ht="15.75" customHeight="1" x14ac:dyDescent="0.2">
      <c r="A50" s="27" t="s">
        <v>1392</v>
      </c>
      <c r="B50" s="13">
        <f>VLOOKUP(A50,'ÁREA DOS MUNICÍPIOS '!$A$10:$B$101,2,FALSE)</f>
        <v>791.92753700000003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</row>
    <row r="51" spans="1:10" ht="15.75" customHeight="1" x14ac:dyDescent="0.2">
      <c r="A51" s="27" t="s">
        <v>1392</v>
      </c>
      <c r="B51" s="13">
        <f>VLOOKUP(A51,'ÁREA DOS MUNICÍPIOS '!$A$10:$B$101,2,FALSE)</f>
        <v>791.92753700000003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</row>
    <row r="52" spans="1:10" ht="15.75" customHeight="1" x14ac:dyDescent="0.2">
      <c r="A52" s="27" t="s">
        <v>1392</v>
      </c>
      <c r="B52" s="13">
        <f>VLOOKUP(A52,'ÁREA DOS MUNICÍPIOS '!$A$10:$B$101,2,FALSE)</f>
        <v>791.92753700000003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</row>
    <row r="53" spans="1:10" ht="15.75" customHeight="1" x14ac:dyDescent="0.2">
      <c r="A53" s="27" t="s">
        <v>1392</v>
      </c>
      <c r="B53" s="13">
        <f>VLOOKUP(A53,'ÁREA DOS MUNICÍPIOS '!$A$10:$B$101,2,FALSE)</f>
        <v>791.92753700000003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</row>
    <row r="54" spans="1:10" ht="15.75" customHeight="1" x14ac:dyDescent="0.2">
      <c r="A54" s="27" t="s">
        <v>1392</v>
      </c>
      <c r="B54" s="13">
        <f>VLOOKUP(A54,'ÁREA DOS MUNICÍPIOS '!$A$10:$B$101,2,FALSE)</f>
        <v>791.92753700000003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</row>
    <row r="55" spans="1:10" ht="15.75" customHeight="1" x14ac:dyDescent="0.2">
      <c r="A55" s="27" t="s">
        <v>1392</v>
      </c>
      <c r="B55" s="13">
        <f>VLOOKUP(A55,'ÁREA DOS MUNICÍPIOS '!$A$10:$B$101,2,FALSE)</f>
        <v>791.92753700000003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</row>
    <row r="56" spans="1:10" ht="15.75" customHeight="1" x14ac:dyDescent="0.2">
      <c r="A56" s="27" t="s">
        <v>1392</v>
      </c>
      <c r="B56" s="13">
        <f>VLOOKUP(A56,'ÁREA DOS MUNICÍPIOS '!$A$10:$B$101,2,FALSE)</f>
        <v>791.92753700000003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</row>
    <row r="57" spans="1:10" ht="15.75" customHeight="1" x14ac:dyDescent="0.2">
      <c r="A57" s="27" t="s">
        <v>1392</v>
      </c>
      <c r="B57" s="13">
        <f>VLOOKUP(A57,'ÁREA DOS MUNICÍPIOS '!$A$10:$B$101,2,FALSE)</f>
        <v>791.92753700000003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</row>
    <row r="58" spans="1:10" ht="15.75" customHeight="1" x14ac:dyDescent="0.2">
      <c r="A58" s="27" t="s">
        <v>1392</v>
      </c>
      <c r="B58" s="13">
        <f>VLOOKUP(A58,'ÁREA DOS MUNICÍPIOS '!$A$10:$B$101,2,FALSE)</f>
        <v>791.92753700000003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</row>
    <row r="59" spans="1:10" ht="15.75" customHeight="1" x14ac:dyDescent="0.2">
      <c r="A59" s="27" t="s">
        <v>1392</v>
      </c>
      <c r="B59" s="13">
        <f>VLOOKUP(A59,'ÁREA DOS MUNICÍPIOS '!$A$10:$B$101,2,FALSE)</f>
        <v>791.92753700000003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</row>
    <row r="60" spans="1:10" ht="15.75" customHeight="1" x14ac:dyDescent="0.2">
      <c r="A60" s="27" t="s">
        <v>1392</v>
      </c>
      <c r="B60" s="13">
        <f>VLOOKUP(A60,'ÁREA DOS MUNICÍPIOS '!$A$10:$B$101,2,FALSE)</f>
        <v>791.92753700000003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</row>
    <row r="61" spans="1:10" ht="15.75" customHeight="1" x14ac:dyDescent="0.2">
      <c r="A61" s="27" t="s">
        <v>1392</v>
      </c>
      <c r="B61" s="13">
        <f>VLOOKUP(A61,'ÁREA DOS MUNICÍPIOS '!$A$10:$B$101,2,FALSE)</f>
        <v>791.92753700000003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</row>
    <row r="62" spans="1:10" ht="15.75" customHeight="1" x14ac:dyDescent="0.2">
      <c r="A62" s="27" t="s">
        <v>1392</v>
      </c>
      <c r="B62" s="13">
        <f>VLOOKUP(A62,'ÁREA DOS MUNICÍPIOS '!$A$10:$B$101,2,FALSE)</f>
        <v>791.92753700000003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</row>
    <row r="63" spans="1:10" ht="15.75" customHeight="1" x14ac:dyDescent="0.2">
      <c r="A63" s="27" t="s">
        <v>1392</v>
      </c>
      <c r="B63" s="13">
        <f>VLOOKUP(A63,'ÁREA DOS MUNICÍPIOS '!$A$10:$B$101,2,FALSE)</f>
        <v>791.92753700000003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</row>
    <row r="64" spans="1:10" ht="15.75" customHeight="1" x14ac:dyDescent="0.2">
      <c r="A64" s="27" t="s">
        <v>1392</v>
      </c>
      <c r="B64" s="13">
        <f>VLOOKUP(A64,'ÁREA DOS MUNICÍPIOS '!$A$10:$B$101,2,FALSE)</f>
        <v>791.92753700000003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</row>
    <row r="65" spans="1:10" ht="15.75" customHeight="1" x14ac:dyDescent="0.2">
      <c r="A65" s="27" t="s">
        <v>1392</v>
      </c>
      <c r="B65" s="13">
        <f>VLOOKUP(A65,'ÁREA DOS MUNICÍPIOS '!$A$10:$B$101,2,FALSE)</f>
        <v>791.92753700000003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</row>
    <row r="66" spans="1:10" ht="15.75" customHeight="1" x14ac:dyDescent="0.2">
      <c r="A66" s="27" t="s">
        <v>1392</v>
      </c>
      <c r="B66" s="13">
        <f>VLOOKUP(A66,'ÁREA DOS MUNICÍPIOS '!$A$10:$B$101,2,FALSE)</f>
        <v>791.92753700000003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</row>
    <row r="67" spans="1:10" ht="15.75" customHeight="1" x14ac:dyDescent="0.2">
      <c r="A67" s="27" t="s">
        <v>1392</v>
      </c>
      <c r="B67" s="13">
        <f>VLOOKUP(A67,'ÁREA DOS MUNICÍPIOS '!$A$10:$B$101,2,FALSE)</f>
        <v>791.92753700000003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1392</v>
      </c>
      <c r="B68" s="13">
        <f>VLOOKUP(A68,'ÁREA DOS MUNICÍPIOS '!$A$10:$B$101,2,FALSE)</f>
        <v>791.92753700000003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1392</v>
      </c>
      <c r="B69" s="13">
        <f>VLOOKUP(A69,'ÁREA DOS MUNICÍPIOS '!$A$10:$B$101,2,FALSE)</f>
        <v>791.92753700000003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</row>
    <row r="70" spans="1:10" ht="15.75" customHeight="1" x14ac:dyDescent="0.2">
      <c r="A70" s="27" t="s">
        <v>1392</v>
      </c>
      <c r="B70" s="13">
        <f>VLOOKUP(A70,'ÁREA DOS MUNICÍPIOS '!$A$10:$B$101,2,FALSE)</f>
        <v>791.92753700000003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</row>
    <row r="71" spans="1:10" ht="15.75" customHeight="1" x14ac:dyDescent="0.2">
      <c r="A71" s="27" t="s">
        <v>1392</v>
      </c>
      <c r="B71" s="13">
        <f>VLOOKUP(A71,'ÁREA DOS MUNICÍPIOS '!$A$10:$B$101,2,FALSE)</f>
        <v>791.92753700000003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</row>
    <row r="72" spans="1:10" ht="15.75" customHeight="1" x14ac:dyDescent="0.2">
      <c r="A72" s="27" t="s">
        <v>1392</v>
      </c>
      <c r="B72" s="13">
        <f>VLOOKUP(A72,'ÁREA DOS MUNICÍPIOS '!$A$10:$B$101,2,FALSE)</f>
        <v>791.92753700000003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</row>
    <row r="73" spans="1:10" ht="15.75" customHeight="1" x14ac:dyDescent="0.2">
      <c r="A73" s="27" t="s">
        <v>1392</v>
      </c>
      <c r="B73" s="13">
        <f>VLOOKUP(A73,'ÁREA DOS MUNICÍPIOS '!$A$10:$B$101,2,FALSE)</f>
        <v>791.92753700000003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</row>
    <row r="74" spans="1:10" ht="15.75" customHeight="1" x14ac:dyDescent="0.2">
      <c r="A74" s="27" t="s">
        <v>1392</v>
      </c>
      <c r="B74" s="13">
        <f>VLOOKUP(A74,'ÁREA DOS MUNICÍPIOS '!$A$10:$B$101,2,FALSE)</f>
        <v>791.92753700000003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</row>
    <row r="75" spans="1:10" ht="15.75" customHeight="1" x14ac:dyDescent="0.2">
      <c r="A75" s="27" t="s">
        <v>1392</v>
      </c>
      <c r="B75" s="13">
        <f>VLOOKUP(A75,'ÁREA DOS MUNICÍPIOS '!$A$10:$B$101,2,FALSE)</f>
        <v>791.92753700000003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</row>
    <row r="76" spans="1:10" ht="15.75" customHeight="1" x14ac:dyDescent="0.2">
      <c r="A76" s="27" t="s">
        <v>1392</v>
      </c>
      <c r="B76" s="13">
        <f>VLOOKUP(A76,'ÁREA DOS MUNICÍPIOS '!$A$10:$B$101,2,FALSE)</f>
        <v>791.92753700000003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</row>
    <row r="77" spans="1:10" ht="15.75" customHeight="1" x14ac:dyDescent="0.2">
      <c r="A77" s="27" t="s">
        <v>1392</v>
      </c>
      <c r="B77" s="13">
        <f>VLOOKUP(A77,'ÁREA DOS MUNICÍPIOS '!$A$10:$B$101,2,FALSE)</f>
        <v>791.92753700000003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</row>
    <row r="78" spans="1:10" ht="15.75" customHeight="1" x14ac:dyDescent="0.2">
      <c r="A78" s="27" t="s">
        <v>1392</v>
      </c>
      <c r="B78" s="13">
        <f>VLOOKUP(A78,'ÁREA DOS MUNICÍPIOS '!$A$10:$B$101,2,FALSE)</f>
        <v>791.92753700000003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</row>
    <row r="79" spans="1:10" ht="15.75" customHeight="1" x14ac:dyDescent="0.2">
      <c r="A79" s="27" t="s">
        <v>1392</v>
      </c>
      <c r="B79" s="13">
        <f>VLOOKUP(A79,'ÁREA DOS MUNICÍPIOS '!$A$10:$B$101,2,FALSE)</f>
        <v>791.92753700000003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</row>
    <row r="80" spans="1:10" ht="15.75" customHeight="1" x14ac:dyDescent="0.2">
      <c r="A80" s="27" t="s">
        <v>1392</v>
      </c>
      <c r="B80" s="13">
        <f>VLOOKUP(A80,'ÁREA DOS MUNICÍPIOS '!$A$10:$B$101,2,FALSE)</f>
        <v>791.92753700000003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</row>
    <row r="81" spans="1:10" ht="15.75" customHeight="1" x14ac:dyDescent="0.2">
      <c r="A81" s="27" t="s">
        <v>1392</v>
      </c>
      <c r="B81" s="13">
        <f>VLOOKUP(A81,'ÁREA DOS MUNICÍPIOS '!$A$10:$B$101,2,FALSE)</f>
        <v>791.92753700000003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</row>
    <row r="82" spans="1:10" ht="15.75" customHeight="1" x14ac:dyDescent="0.2">
      <c r="A82" s="27" t="s">
        <v>1392</v>
      </c>
      <c r="B82" s="13">
        <f>VLOOKUP(A82,'ÁREA DOS MUNICÍPIOS '!$A$10:$B$101,2,FALSE)</f>
        <v>791.92753700000003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</row>
    <row r="83" spans="1:10" ht="15.75" customHeight="1" x14ac:dyDescent="0.2">
      <c r="A83" s="27" t="s">
        <v>1392</v>
      </c>
      <c r="B83" s="13">
        <f>VLOOKUP(A83,'ÁREA DOS MUNICÍPIOS '!$A$10:$B$101,2,FALSE)</f>
        <v>791.92753700000003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</row>
    <row r="84" spans="1:10" ht="15.75" customHeight="1" x14ac:dyDescent="0.2">
      <c r="A84" s="27" t="s">
        <v>1392</v>
      </c>
      <c r="B84" s="13">
        <f>VLOOKUP(A84,'ÁREA DOS MUNICÍPIOS '!$A$10:$B$101,2,FALSE)</f>
        <v>791.92753700000003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</row>
    <row r="85" spans="1:10" ht="15.75" customHeight="1" x14ac:dyDescent="0.2">
      <c r="A85" s="27" t="s">
        <v>1392</v>
      </c>
      <c r="B85" s="13">
        <f>VLOOKUP(A85,'ÁREA DOS MUNICÍPIOS '!$A$10:$B$101,2,FALSE)</f>
        <v>791.92753700000003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</row>
    <row r="86" spans="1:10" ht="15.75" customHeight="1" x14ac:dyDescent="0.2">
      <c r="A86" s="27" t="s">
        <v>1392</v>
      </c>
      <c r="B86" s="13">
        <f>VLOOKUP(A86,'ÁREA DOS MUNICÍPIOS '!$A$10:$B$101,2,FALSE)</f>
        <v>791.92753700000003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</row>
    <row r="87" spans="1:10" ht="15.75" customHeight="1" x14ac:dyDescent="0.2">
      <c r="A87" s="27" t="s">
        <v>1392</v>
      </c>
      <c r="B87" s="13">
        <f>VLOOKUP(A87,'ÁREA DOS MUNICÍPIOS '!$A$10:$B$101,2,FALSE)</f>
        <v>791.92753700000003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</row>
    <row r="88" spans="1:10" ht="15.75" customHeight="1" x14ac:dyDescent="0.2">
      <c r="A88" s="27" t="s">
        <v>1392</v>
      </c>
      <c r="B88" s="13">
        <f>VLOOKUP(A88,'ÁREA DOS MUNICÍPIOS '!$A$10:$B$101,2,FALSE)</f>
        <v>791.92753700000003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</row>
    <row r="89" spans="1:10" ht="15.75" customHeight="1" x14ac:dyDescent="0.2">
      <c r="A89" s="27" t="s">
        <v>1392</v>
      </c>
      <c r="B89" s="13">
        <f>VLOOKUP(A89,'ÁREA DOS MUNICÍPIOS '!$A$10:$B$101,2,FALSE)</f>
        <v>791.92753700000003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</row>
    <row r="90" spans="1:10" ht="15.75" customHeight="1" x14ac:dyDescent="0.2">
      <c r="A90" s="27" t="s">
        <v>1392</v>
      </c>
      <c r="B90" s="13">
        <f>VLOOKUP(A90,'ÁREA DOS MUNICÍPIOS '!$A$10:$B$101,2,FALSE)</f>
        <v>791.92753700000003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</row>
    <row r="91" spans="1:10" ht="15.75" customHeight="1" x14ac:dyDescent="0.2">
      <c r="A91" s="27" t="s">
        <v>1392</v>
      </c>
      <c r="B91" s="13">
        <f>VLOOKUP(A91,'ÁREA DOS MUNICÍPIOS '!$A$10:$B$101,2,FALSE)</f>
        <v>791.92753700000003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</row>
    <row r="92" spans="1:10" ht="15.75" customHeight="1" x14ac:dyDescent="0.2">
      <c r="A92" s="27" t="s">
        <v>1392</v>
      </c>
      <c r="B92" s="13">
        <f>VLOOKUP(A92,'ÁREA DOS MUNICÍPIOS '!$A$10:$B$101,2,FALSE)</f>
        <v>791.92753700000003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</row>
    <row r="93" spans="1:10" ht="15.75" customHeight="1" x14ac:dyDescent="0.2">
      <c r="A93" s="27" t="s">
        <v>1392</v>
      </c>
      <c r="B93" s="13">
        <f>VLOOKUP(A93,'ÁREA DOS MUNICÍPIOS '!$A$10:$B$101,2,FALSE)</f>
        <v>791.92753700000003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</row>
    <row r="94" spans="1:10" ht="15.75" customHeight="1" x14ac:dyDescent="0.2">
      <c r="A94" s="27" t="s">
        <v>1392</v>
      </c>
      <c r="B94" s="13">
        <f>VLOOKUP(A94,'ÁREA DOS MUNICÍPIOS '!$A$10:$B$101,2,FALSE)</f>
        <v>791.92753700000003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</row>
    <row r="95" spans="1:10" ht="15.75" customHeight="1" x14ac:dyDescent="0.2">
      <c r="A95" s="27" t="s">
        <v>1392</v>
      </c>
      <c r="B95" s="13">
        <f>VLOOKUP(A95,'ÁREA DOS MUNICÍPIOS '!$A$10:$B$101,2,FALSE)</f>
        <v>791.92753700000003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</row>
    <row r="96" spans="1:10" ht="15.75" customHeight="1" x14ac:dyDescent="0.2">
      <c r="A96" s="27" t="s">
        <v>1392</v>
      </c>
      <c r="B96" s="13">
        <f>VLOOKUP(A96,'ÁREA DOS MUNICÍPIOS '!$A$10:$B$101,2,FALSE)</f>
        <v>791.92753700000003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</row>
    <row r="97" spans="1:10" ht="15.75" customHeight="1" x14ac:dyDescent="0.2">
      <c r="A97" s="27" t="s">
        <v>1392</v>
      </c>
      <c r="B97" s="13">
        <f>VLOOKUP(A97,'ÁREA DOS MUNICÍPIOS '!$A$10:$B$101,2,FALSE)</f>
        <v>791.92753700000003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</row>
    <row r="98" spans="1:10" ht="15.75" customHeight="1" x14ac:dyDescent="0.2">
      <c r="A98" s="27" t="s">
        <v>1392</v>
      </c>
      <c r="B98" s="13">
        <f>VLOOKUP(A98,'ÁREA DOS MUNICÍPIOS '!$A$10:$B$101,2,FALSE)</f>
        <v>791.92753700000003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</row>
    <row r="99" spans="1:10" ht="15.75" customHeight="1" x14ac:dyDescent="0.2">
      <c r="A99" s="27" t="s">
        <v>1392</v>
      </c>
      <c r="B99" s="13">
        <f>VLOOKUP(A99,'ÁREA DOS MUNICÍPIOS '!$A$10:$B$101,2,FALSE)</f>
        <v>791.92753700000003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</row>
    <row r="100" spans="1:10" ht="15.75" customHeight="1" x14ac:dyDescent="0.2">
      <c r="A100" s="27" t="s">
        <v>1392</v>
      </c>
      <c r="B100" s="13">
        <f>VLOOKUP(A100,'ÁREA DOS MUNICÍPIOS '!$A$10:$B$101,2,FALSE)</f>
        <v>791.92753700000003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="93" zoomScaleNormal="93" workbookViewId="0">
      <selection activeCell="C4" sqref="C4:C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0.12759303278725892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170</v>
      </c>
      <c r="B4" s="13">
        <f>VLOOKUP(A4,'ÁREA DOS MUNICÍPIOS '!$A$10:$B$101,2,FALSE)</f>
        <v>82.255274999999997</v>
      </c>
      <c r="C4" s="38" t="s">
        <v>714</v>
      </c>
      <c r="D4" s="74">
        <f>VLOOKUP($C4,'BASE DIBAPE'!$B$2:$H$800,2,FALSE)</f>
        <v>0</v>
      </c>
      <c r="E4" s="74">
        <f>VLOOKUP($C4,'BASE DIBAPE'!$B$2:$H$800,3,FALSE)</f>
        <v>4</v>
      </c>
      <c r="F4" s="74">
        <f>VLOOKUP($C4,'BASE DIBAPE'!$B$2:$H$800,4,FALSE)</f>
        <v>0</v>
      </c>
      <c r="G4" s="74">
        <f>VLOOKUP($C4,'BASE DIBAPE'!$B$2:$H$800,5,FALSE)</f>
        <v>0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170</v>
      </c>
      <c r="B5" s="13">
        <f>VLOOKUP(A5,'ÁREA DOS MUNICÍPIOS '!$A$10:$B$101,2,FALSE)</f>
        <v>82.255274999999997</v>
      </c>
      <c r="C5" s="38" t="s">
        <v>1035</v>
      </c>
      <c r="D5" s="74">
        <f>VLOOKUP($C5,'BASE DIBAPE'!$B$2:$H$800,2,FALSE)</f>
        <v>174.92</v>
      </c>
      <c r="E5" s="74">
        <f>VLOOKUP($C5,'BASE DIBAPE'!$B$2:$H$800,3,FALSE)</f>
        <v>3</v>
      </c>
      <c r="F5" s="74">
        <f>VLOOKUP($C5,'BASE DIBAPE'!$B$2:$H$800,4,FALSE)</f>
        <v>1</v>
      </c>
      <c r="G5" s="74">
        <f>VLOOKUP($C5,'BASE DIBAPE'!$B$2:$H$800,5,FALSE)</f>
        <v>2</v>
      </c>
      <c r="H5" s="75">
        <f t="shared" ref="H5:H68" si="0">IFERROR((D5/(B5*100))*E5*F5*G5,0)</f>
        <v>0.12759303278725892</v>
      </c>
      <c r="I5" s="76" t="str">
        <f t="shared" ref="I5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170</v>
      </c>
      <c r="B6" s="13">
        <f>VLOOKUP(A6,'ÁREA DOS MUNICÍPIOS '!$A$10:$B$101,2,FALSE)</f>
        <v>82.255274999999997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2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170</v>
      </c>
      <c r="B7" s="13">
        <f>VLOOKUP(A7,'ÁREA DOS MUNICÍPIOS '!$A$10:$B$101,2,FALSE)</f>
        <v>82.255274999999997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170</v>
      </c>
      <c r="B8" s="13">
        <f>VLOOKUP(A8,'ÁREA DOS MUNICÍPIOS '!$A$10:$B$101,2,FALSE)</f>
        <v>82.255274999999997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170</v>
      </c>
      <c r="B9" s="13">
        <f>VLOOKUP(A9,'ÁREA DOS MUNICÍPIOS '!$A$10:$B$101,2,FALSE)</f>
        <v>82.255274999999997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DIBAPE'!$B$2:$H$674,6,FALSE)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170</v>
      </c>
      <c r="B10" s="13">
        <f>VLOOKUP(A10,'ÁREA DOS MUNICÍPIOS '!$A$10:$B$101,2,FALSE)</f>
        <v>82.255274999999997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DIBAPE'!$B$2:$H$674,6,FALSE)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170</v>
      </c>
      <c r="B11" s="13">
        <f>VLOOKUP(A11,'ÁREA DOS MUNICÍPIOS '!$A$10:$B$101,2,FALSE)</f>
        <v>82.255274999999997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DIBAPE'!$B$2:$H$674,6,FALSE)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170</v>
      </c>
      <c r="B12" s="13">
        <f>VLOOKUP(A12,'ÁREA DOS MUNICÍPIOS '!$A$10:$B$101,2,FALSE)</f>
        <v>82.255274999999997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DIBAPE'!$B$2:$H$674,6,FALSE)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170</v>
      </c>
      <c r="B13" s="13">
        <f>VLOOKUP(A13,'ÁREA DOS MUNICÍPIOS '!$A$10:$B$101,2,FALSE)</f>
        <v>82.255274999999997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170</v>
      </c>
      <c r="B14" s="13">
        <f>VLOOKUP(A14,'ÁREA DOS MUNICÍPIOS '!$A$10:$B$101,2,FALSE)</f>
        <v>82.255274999999997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170</v>
      </c>
      <c r="B15" s="13">
        <f>VLOOKUP(A15,'ÁREA DOS MUNICÍPIOS '!$A$10:$B$101,2,FALSE)</f>
        <v>82.255274999999997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170</v>
      </c>
      <c r="B16" s="13">
        <f>VLOOKUP(A16,'ÁREA DOS MUNICÍPIOS '!$A$10:$B$101,2,FALSE)</f>
        <v>82.255274999999997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170</v>
      </c>
      <c r="B17" s="13">
        <f>VLOOKUP(A17,'ÁREA DOS MUNICÍPIOS '!$A$10:$B$101,2,FALSE)</f>
        <v>82.255274999999997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170</v>
      </c>
      <c r="B18" s="13">
        <f>VLOOKUP(A18,'ÁREA DOS MUNICÍPIOS '!$A$10:$B$101,2,FALSE)</f>
        <v>82.255274999999997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170</v>
      </c>
      <c r="B19" s="13">
        <f>VLOOKUP(A19,'ÁREA DOS MUNICÍPIOS '!$A$10:$B$101,2,FALSE)</f>
        <v>82.255274999999997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170</v>
      </c>
      <c r="B20" s="13">
        <f>VLOOKUP(A20,'ÁREA DOS MUNICÍPIOS '!$A$10:$B$101,2,FALSE)</f>
        <v>82.255274999999997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170</v>
      </c>
      <c r="B21" s="13">
        <f>VLOOKUP(A21,'ÁREA DOS MUNICÍPIOS '!$A$10:$B$101,2,FALSE)</f>
        <v>82.255274999999997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170</v>
      </c>
      <c r="B22" s="13">
        <f>VLOOKUP(A22,'ÁREA DOS MUNICÍPIOS '!$A$10:$B$101,2,FALSE)</f>
        <v>82.255274999999997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170</v>
      </c>
      <c r="B23" s="13">
        <f>VLOOKUP(A23,'ÁREA DOS MUNICÍPIOS '!$A$10:$B$101,2,FALSE)</f>
        <v>82.255274999999997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170</v>
      </c>
      <c r="B24" s="13">
        <f>VLOOKUP(A24,'ÁREA DOS MUNICÍPIOS '!$A$10:$B$101,2,FALSE)</f>
        <v>82.255274999999997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170</v>
      </c>
      <c r="B25" s="13">
        <f>VLOOKUP(A25,'ÁREA DOS MUNICÍPIOS '!$A$10:$B$101,2,FALSE)</f>
        <v>82.255274999999997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170</v>
      </c>
      <c r="B26" s="13">
        <f>VLOOKUP(A26,'ÁREA DOS MUNICÍPIOS '!$A$10:$B$101,2,FALSE)</f>
        <v>82.255274999999997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170</v>
      </c>
      <c r="B27" s="13">
        <f>VLOOKUP(A27,'ÁREA DOS MUNICÍPIOS '!$A$10:$B$101,2,FALSE)</f>
        <v>82.255274999999997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170</v>
      </c>
      <c r="B28" s="13">
        <f>VLOOKUP(A28,'ÁREA DOS MUNICÍPIOS '!$A$10:$B$101,2,FALSE)</f>
        <v>82.255274999999997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170</v>
      </c>
      <c r="B29" s="13">
        <f>VLOOKUP(A29,'ÁREA DOS MUNICÍPIOS '!$A$10:$B$101,2,FALSE)</f>
        <v>82.255274999999997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170</v>
      </c>
      <c r="B30" s="13">
        <f>VLOOKUP(A30,'ÁREA DOS MUNICÍPIOS '!$A$10:$B$101,2,FALSE)</f>
        <v>82.255274999999997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170</v>
      </c>
      <c r="B31" s="13">
        <f>VLOOKUP(A31,'ÁREA DOS MUNICÍPIOS '!$A$10:$B$101,2,FALSE)</f>
        <v>82.255274999999997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170</v>
      </c>
      <c r="B32" s="13">
        <f>VLOOKUP(A32,'ÁREA DOS MUNICÍPIOS '!$A$10:$B$101,2,FALSE)</f>
        <v>82.255274999999997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170</v>
      </c>
      <c r="B33" s="13">
        <f>VLOOKUP(A33,'ÁREA DOS MUNICÍPIOS '!$A$10:$B$101,2,FALSE)</f>
        <v>82.255274999999997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170</v>
      </c>
      <c r="B34" s="13">
        <f>VLOOKUP(A34,'ÁREA DOS MUNICÍPIOS '!$A$10:$B$101,2,FALSE)</f>
        <v>82.255274999999997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170</v>
      </c>
      <c r="B35" s="13">
        <f>VLOOKUP(A35,'ÁREA DOS MUNICÍPIOS '!$A$10:$B$101,2,FALSE)</f>
        <v>82.255274999999997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170</v>
      </c>
      <c r="B36" s="13">
        <f>VLOOKUP(A36,'ÁREA DOS MUNICÍPIOS '!$A$10:$B$101,2,FALSE)</f>
        <v>82.255274999999997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170</v>
      </c>
      <c r="B37" s="13">
        <f>VLOOKUP(A37,'ÁREA DOS MUNICÍPIOS '!$A$10:$B$101,2,FALSE)</f>
        <v>82.255274999999997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170</v>
      </c>
      <c r="B38" s="13">
        <f>VLOOKUP(A38,'ÁREA DOS MUNICÍPIOS '!$A$10:$B$101,2,FALSE)</f>
        <v>82.255274999999997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170</v>
      </c>
      <c r="B39" s="13">
        <f>VLOOKUP(A39,'ÁREA DOS MUNICÍPIOS '!$A$10:$B$101,2,FALSE)</f>
        <v>82.255274999999997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170</v>
      </c>
      <c r="B40" s="13">
        <f>VLOOKUP(A40,'ÁREA DOS MUNICÍPIOS '!$A$10:$B$101,2,FALSE)</f>
        <v>82.255274999999997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170</v>
      </c>
      <c r="B41" s="13">
        <f>VLOOKUP(A41,'ÁREA DOS MUNICÍPIOS '!$A$10:$B$101,2,FALSE)</f>
        <v>82.255274999999997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170</v>
      </c>
      <c r="B42" s="13">
        <f>VLOOKUP(A42,'ÁREA DOS MUNICÍPIOS '!$A$10:$B$101,2,FALSE)</f>
        <v>82.255274999999997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170</v>
      </c>
      <c r="B43" s="13">
        <f>VLOOKUP(A43,'ÁREA DOS MUNICÍPIOS '!$A$10:$B$101,2,FALSE)</f>
        <v>82.255274999999997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170</v>
      </c>
      <c r="B44" s="13">
        <f>VLOOKUP(A44,'ÁREA DOS MUNICÍPIOS '!$A$10:$B$101,2,FALSE)</f>
        <v>82.255274999999997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170</v>
      </c>
      <c r="B45" s="13">
        <f>VLOOKUP(A45,'ÁREA DOS MUNICÍPIOS '!$A$10:$B$101,2,FALSE)</f>
        <v>82.255274999999997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170</v>
      </c>
      <c r="B46" s="13">
        <f>VLOOKUP(A46,'ÁREA DOS MUNICÍPIOS '!$A$10:$B$101,2,FALSE)</f>
        <v>82.255274999999997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170</v>
      </c>
      <c r="B47" s="13">
        <f>VLOOKUP(A47,'ÁREA DOS MUNICÍPIOS '!$A$10:$B$101,2,FALSE)</f>
        <v>82.255274999999997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170</v>
      </c>
      <c r="B48" s="13">
        <f>VLOOKUP(A48,'ÁREA DOS MUNICÍPIOS '!$A$10:$B$101,2,FALSE)</f>
        <v>82.255274999999997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170</v>
      </c>
      <c r="B49" s="13">
        <f>VLOOKUP(A49,'ÁREA DOS MUNICÍPIOS '!$A$10:$B$101,2,FALSE)</f>
        <v>82.255274999999997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170</v>
      </c>
      <c r="B50" s="13">
        <f>VLOOKUP(A50,'ÁREA DOS MUNICÍPIOS '!$A$10:$B$101,2,FALSE)</f>
        <v>82.255274999999997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170</v>
      </c>
      <c r="B51" s="13">
        <f>VLOOKUP(A51,'ÁREA DOS MUNICÍPIOS '!$A$10:$B$101,2,FALSE)</f>
        <v>82.255274999999997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170</v>
      </c>
      <c r="B52" s="13">
        <f>VLOOKUP(A52,'ÁREA DOS MUNICÍPIOS '!$A$10:$B$101,2,FALSE)</f>
        <v>82.255274999999997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170</v>
      </c>
      <c r="B53" s="13">
        <f>VLOOKUP(A53,'ÁREA DOS MUNICÍPIOS '!$A$10:$B$101,2,FALSE)</f>
        <v>82.255274999999997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170</v>
      </c>
      <c r="B54" s="13">
        <f>VLOOKUP(A54,'ÁREA DOS MUNICÍPIOS '!$A$10:$B$101,2,FALSE)</f>
        <v>82.255274999999997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170</v>
      </c>
      <c r="B55" s="13">
        <f>VLOOKUP(A55,'ÁREA DOS MUNICÍPIOS '!$A$10:$B$101,2,FALSE)</f>
        <v>82.255274999999997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170</v>
      </c>
      <c r="B56" s="13">
        <f>VLOOKUP(A56,'ÁREA DOS MUNICÍPIOS '!$A$10:$B$101,2,FALSE)</f>
        <v>82.255274999999997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170</v>
      </c>
      <c r="B57" s="13">
        <f>VLOOKUP(A57,'ÁREA DOS MUNICÍPIOS '!$A$10:$B$101,2,FALSE)</f>
        <v>82.255274999999997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170</v>
      </c>
      <c r="B58" s="13">
        <f>VLOOKUP(A58,'ÁREA DOS MUNICÍPIOS '!$A$10:$B$101,2,FALSE)</f>
        <v>82.255274999999997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170</v>
      </c>
      <c r="B59" s="13">
        <f>VLOOKUP(A59,'ÁREA DOS MUNICÍPIOS '!$A$10:$B$101,2,FALSE)</f>
        <v>82.255274999999997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170</v>
      </c>
      <c r="B60" s="13">
        <f>VLOOKUP(A60,'ÁREA DOS MUNICÍPIOS '!$A$10:$B$101,2,FALSE)</f>
        <v>82.255274999999997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170</v>
      </c>
      <c r="B61" s="13">
        <f>VLOOKUP(A61,'ÁREA DOS MUNICÍPIOS '!$A$10:$B$101,2,FALSE)</f>
        <v>82.255274999999997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170</v>
      </c>
      <c r="B62" s="13">
        <f>VLOOKUP(A62,'ÁREA DOS MUNICÍPIOS '!$A$10:$B$101,2,FALSE)</f>
        <v>82.255274999999997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170</v>
      </c>
      <c r="B63" s="13">
        <f>VLOOKUP(A63,'ÁREA DOS MUNICÍPIOS '!$A$10:$B$101,2,FALSE)</f>
        <v>82.255274999999997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170</v>
      </c>
      <c r="B64" s="13">
        <f>VLOOKUP(A64,'ÁREA DOS MUNICÍPIOS '!$A$10:$B$101,2,FALSE)</f>
        <v>82.255274999999997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170</v>
      </c>
      <c r="B65" s="13">
        <f>VLOOKUP(A65,'ÁREA DOS MUNICÍPIOS '!$A$10:$B$101,2,FALSE)</f>
        <v>82.255274999999997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170</v>
      </c>
      <c r="B66" s="13">
        <f>VLOOKUP(A66,'ÁREA DOS MUNICÍPIOS '!$A$10:$B$101,2,FALSE)</f>
        <v>82.255274999999997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170</v>
      </c>
      <c r="B67" s="13">
        <f>VLOOKUP(A67,'ÁREA DOS MUNICÍPIOS '!$A$10:$B$101,2,FALSE)</f>
        <v>82.255274999999997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170</v>
      </c>
      <c r="B68" s="13">
        <f>VLOOKUP(A68,'ÁREA DOS MUNICÍPIOS '!$A$10:$B$101,2,FALSE)</f>
        <v>82.255274999999997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170</v>
      </c>
      <c r="B69" s="13">
        <f>VLOOKUP(A69,'ÁREA DOS MUNICÍPIOS '!$A$10:$B$101,2,FALSE)</f>
        <v>82.255274999999997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170</v>
      </c>
      <c r="B70" s="13">
        <f>VLOOKUP(A70,'ÁREA DOS MUNICÍPIOS '!$A$10:$B$101,2,FALSE)</f>
        <v>82.255274999999997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170</v>
      </c>
      <c r="B71" s="13">
        <f>VLOOKUP(A71,'ÁREA DOS MUNICÍPIOS '!$A$10:$B$101,2,FALSE)</f>
        <v>82.255274999999997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170</v>
      </c>
      <c r="B72" s="13">
        <f>VLOOKUP(A72,'ÁREA DOS MUNICÍPIOS '!$A$10:$B$101,2,FALSE)</f>
        <v>82.255274999999997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170</v>
      </c>
      <c r="B73" s="13">
        <f>VLOOKUP(A73,'ÁREA DOS MUNICÍPIOS '!$A$10:$B$101,2,FALSE)</f>
        <v>82.255274999999997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170</v>
      </c>
      <c r="B74" s="13">
        <f>VLOOKUP(A74,'ÁREA DOS MUNICÍPIOS '!$A$10:$B$101,2,FALSE)</f>
        <v>82.255274999999997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170</v>
      </c>
      <c r="B75" s="13">
        <f>VLOOKUP(A75,'ÁREA DOS MUNICÍPIOS '!$A$10:$B$101,2,FALSE)</f>
        <v>82.255274999999997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170</v>
      </c>
      <c r="B76" s="13">
        <f>VLOOKUP(A76,'ÁREA DOS MUNICÍPIOS '!$A$10:$B$101,2,FALSE)</f>
        <v>82.255274999999997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170</v>
      </c>
      <c r="B77" s="13">
        <f>VLOOKUP(A77,'ÁREA DOS MUNICÍPIOS '!$A$10:$B$101,2,FALSE)</f>
        <v>82.255274999999997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170</v>
      </c>
      <c r="B78" s="13">
        <f>VLOOKUP(A78,'ÁREA DOS MUNICÍPIOS '!$A$10:$B$101,2,FALSE)</f>
        <v>82.255274999999997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170</v>
      </c>
      <c r="B79" s="13">
        <f>VLOOKUP(A79,'ÁREA DOS MUNICÍPIOS '!$A$10:$B$101,2,FALSE)</f>
        <v>82.255274999999997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170</v>
      </c>
      <c r="B80" s="13">
        <f>VLOOKUP(A80,'ÁREA DOS MUNICÍPIOS '!$A$10:$B$101,2,FALSE)</f>
        <v>82.255274999999997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170</v>
      </c>
      <c r="B81" s="13">
        <f>VLOOKUP(A81,'ÁREA DOS MUNICÍPIOS '!$A$10:$B$101,2,FALSE)</f>
        <v>82.255274999999997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170</v>
      </c>
      <c r="B82" s="13">
        <f>VLOOKUP(A82,'ÁREA DOS MUNICÍPIOS '!$A$10:$B$101,2,FALSE)</f>
        <v>82.255274999999997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170</v>
      </c>
      <c r="B83" s="13">
        <f>VLOOKUP(A83,'ÁREA DOS MUNICÍPIOS '!$A$10:$B$101,2,FALSE)</f>
        <v>82.255274999999997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170</v>
      </c>
      <c r="B84" s="13">
        <f>VLOOKUP(A84,'ÁREA DOS MUNICÍPIOS '!$A$10:$B$101,2,FALSE)</f>
        <v>82.255274999999997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170</v>
      </c>
      <c r="B85" s="13">
        <f>VLOOKUP(A85,'ÁREA DOS MUNICÍPIOS '!$A$10:$B$101,2,FALSE)</f>
        <v>82.255274999999997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170</v>
      </c>
      <c r="B86" s="13">
        <f>VLOOKUP(A86,'ÁREA DOS MUNICÍPIOS '!$A$10:$B$101,2,FALSE)</f>
        <v>82.255274999999997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170</v>
      </c>
      <c r="B87" s="13">
        <f>VLOOKUP(A87,'ÁREA DOS MUNICÍPIOS '!$A$10:$B$101,2,FALSE)</f>
        <v>82.255274999999997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170</v>
      </c>
      <c r="B88" s="13">
        <f>VLOOKUP(A88,'ÁREA DOS MUNICÍPIOS '!$A$10:$B$101,2,FALSE)</f>
        <v>82.255274999999997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170</v>
      </c>
      <c r="B89" s="13">
        <f>VLOOKUP(A89,'ÁREA DOS MUNICÍPIOS '!$A$10:$B$101,2,FALSE)</f>
        <v>82.255274999999997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170</v>
      </c>
      <c r="B90" s="13">
        <f>VLOOKUP(A90,'ÁREA DOS MUNICÍPIOS '!$A$10:$B$101,2,FALSE)</f>
        <v>82.255274999999997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170</v>
      </c>
      <c r="B91" s="13">
        <f>VLOOKUP(A91,'ÁREA DOS MUNICÍPIOS '!$A$10:$B$101,2,FALSE)</f>
        <v>82.255274999999997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170</v>
      </c>
      <c r="B92" s="13">
        <f>VLOOKUP(A92,'ÁREA DOS MUNICÍPIOS '!$A$10:$B$101,2,FALSE)</f>
        <v>82.255274999999997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170</v>
      </c>
      <c r="B93" s="13">
        <f>VLOOKUP(A93,'ÁREA DOS MUNICÍPIOS '!$A$10:$B$101,2,FALSE)</f>
        <v>82.255274999999997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170</v>
      </c>
      <c r="B94" s="13">
        <f>VLOOKUP(A94,'ÁREA DOS MUNICÍPIOS '!$A$10:$B$101,2,FALSE)</f>
        <v>82.255274999999997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170</v>
      </c>
      <c r="B95" s="13">
        <f>VLOOKUP(A95,'ÁREA DOS MUNICÍPIOS '!$A$10:$B$101,2,FALSE)</f>
        <v>82.255274999999997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170</v>
      </c>
      <c r="B96" s="13">
        <f>VLOOKUP(A96,'ÁREA DOS MUNICÍPIOS '!$A$10:$B$101,2,FALSE)</f>
        <v>82.255274999999997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170</v>
      </c>
      <c r="B97" s="13">
        <f>VLOOKUP(A97,'ÁREA DOS MUNICÍPIOS '!$A$10:$B$101,2,FALSE)</f>
        <v>82.255274999999997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170</v>
      </c>
      <c r="B98" s="13">
        <f>VLOOKUP(A98,'ÁREA DOS MUNICÍPIOS '!$A$10:$B$101,2,FALSE)</f>
        <v>82.255274999999997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170</v>
      </c>
      <c r="B99" s="13">
        <f>VLOOKUP(A99,'ÁREA DOS MUNICÍPIOS '!$A$10:$B$101,2,FALSE)</f>
        <v>82.255274999999997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170</v>
      </c>
      <c r="B100" s="13">
        <f>VLOOKUP(A100,'ÁREA DOS MUNICÍPIOS '!$A$10:$B$101,2,FALSE)</f>
        <v>82.255274999999997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6.85546875" style="9" customWidth="1"/>
    <col min="5" max="7" width="5.28515625" style="9" bestFit="1" customWidth="1"/>
    <col min="8" max="8" width="13.85546875" style="9" customWidth="1"/>
    <col min="9" max="9" width="14.140625" style="9" customWidth="1"/>
    <col min="10" max="10" width="15.5703125" style="9" customWidth="1"/>
    <col min="11" max="11" width="4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3.0095922797734653</v>
      </c>
      <c r="I1" s="18" t="s">
        <v>3</v>
      </c>
      <c r="J1" s="17">
        <f>SUM(J4:J9090)</f>
        <v>2.1945283045200395E-2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120</v>
      </c>
      <c r="B4" s="13">
        <f>VLOOKUP(A4,'ÁREA DOS MUNICÍPIOS '!$A$10:$B$101,2,FALSE)</f>
        <v>638.497119</v>
      </c>
      <c r="C4" s="44" t="s">
        <v>1441</v>
      </c>
      <c r="D4" s="74">
        <f>VLOOKUP($C4,'BASE DIBAPE'!$B$2:$H$800,2,FALSE)</f>
        <v>9505.31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4</v>
      </c>
      <c r="H4" s="75">
        <f>IFERROR((D4/(B4*100))*E4*F4*G4,0)</f>
        <v>2.381920849356252</v>
      </c>
      <c r="I4" s="76" t="str">
        <f>K4</f>
        <v>FEDERAL</v>
      </c>
      <c r="J4" s="77">
        <f>IF(I4="Municipal",IFERROR((D4/(B4*100))*E4*F4*G4,0),0)</f>
        <v>0</v>
      </c>
      <c r="K4" s="8" t="str">
        <f>VLOOKUP($C4,'BASE DIBAPE'!$B$2:$H$800,6,FALSE)</f>
        <v>FEDERAL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120</v>
      </c>
      <c r="B5" s="13">
        <f>VLOOKUP(A5,'ÁREA DOS MUNICÍPIOS '!$A$10:$B$101,2,FALSE)</f>
        <v>638.497119</v>
      </c>
      <c r="C5" s="44" t="s">
        <v>335</v>
      </c>
      <c r="D5" s="74">
        <f>VLOOKUP($C5,'BASE DIBAPE'!$B$2:$H$800,2,FALSE)</f>
        <v>1561.83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0.19568827529823199</v>
      </c>
      <c r="I5" s="76" t="str">
        <f t="shared" ref="I5:I9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120</v>
      </c>
      <c r="B6" s="13">
        <f>VLOOKUP(A6,'ÁREA DOS MUNICÍPIOS '!$A$10:$B$101,2,FALSE)</f>
        <v>638.497119</v>
      </c>
      <c r="C6" s="37" t="s">
        <v>493</v>
      </c>
      <c r="D6" s="74">
        <f>VLOOKUP($C6,'BASE DIBAPE'!$B$2:$H$800,2,FALSE)</f>
        <v>294.45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1.844644188598132E-2</v>
      </c>
      <c r="I6" s="76" t="str">
        <f t="shared" si="1"/>
        <v>MUNICIPAL</v>
      </c>
      <c r="J6" s="77">
        <f t="shared" si="2"/>
        <v>1.844644188598132E-2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120</v>
      </c>
      <c r="B7" s="13">
        <f>VLOOKUP(A7,'ÁREA DOS MUNICÍPIOS '!$A$10:$B$101,2,FALSE)</f>
        <v>638.497119</v>
      </c>
      <c r="C7" s="38" t="s">
        <v>495</v>
      </c>
      <c r="D7" s="74">
        <f>VLOOKUP($C7,'BASE DIBAPE'!$B$2:$H$800,2,FALSE)</f>
        <v>55.21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3.4587470080659831E-3</v>
      </c>
      <c r="I7" s="76" t="str">
        <f t="shared" si="1"/>
        <v>MUNICIPAL</v>
      </c>
      <c r="J7" s="77">
        <f t="shared" si="2"/>
        <v>3.4587470080659831E-3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120</v>
      </c>
      <c r="B8" s="13">
        <f>VLOOKUP(A8,'ÁREA DOS MUNICÍPIOS '!$A$10:$B$101,2,FALSE)</f>
        <v>638.497119</v>
      </c>
      <c r="C8" s="38" t="s">
        <v>621</v>
      </c>
      <c r="D8" s="74">
        <f>VLOOKUP($C8,'BASE DIBAPE'!$B$2:$H$800,2,FALSE)</f>
        <v>0.32</v>
      </c>
      <c r="E8" s="74">
        <f>VLOOKUP($C8,'BASE DIBAPE'!$B$2:$H$800,3,FALSE)</f>
        <v>2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4.0094151153092361E-5</v>
      </c>
      <c r="I8" s="76" t="str">
        <f t="shared" si="1"/>
        <v>MUNICIPAL</v>
      </c>
      <c r="J8" s="77">
        <f t="shared" si="2"/>
        <v>4.0094151153092361E-5</v>
      </c>
      <c r="K8" s="8" t="str">
        <f>VLOOKUP($C8,'BASE DIBAPE'!$B$2:$H$800,6,FALSE)</f>
        <v>MUNICIPAL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120</v>
      </c>
      <c r="B9" s="13">
        <f>VLOOKUP(A9,'ÁREA DOS MUNICÍPIOS '!$A$10:$B$101,2,FALSE)</f>
        <v>638.497119</v>
      </c>
      <c r="C9" s="39" t="s">
        <v>726</v>
      </c>
      <c r="D9" s="74">
        <f>VLOOKUP($C9,'BASE DIBAPE'!$B$2:$H$800,2,FALSE)</f>
        <v>818.15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2</v>
      </c>
      <c r="H9" s="75">
        <f t="shared" si="0"/>
        <v>0.4100378720737814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120</v>
      </c>
      <c r="B10" s="13">
        <f>VLOOKUP(A10,'ÁREA DOS MUNICÍPIOS '!$A$10:$B$101,2,FALSE)</f>
        <v>638.497119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120</v>
      </c>
      <c r="B11" s="13">
        <f>VLOOKUP(A11,'ÁREA DOS MUNICÍPIOS '!$A$10:$B$101,2,FALSE)</f>
        <v>638.497119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120</v>
      </c>
      <c r="B12" s="13">
        <f>VLOOKUP(A12,'ÁREA DOS MUNICÍPIOS '!$A$10:$B$101,2,FALSE)</f>
        <v>638.497119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120</v>
      </c>
      <c r="B13" s="13">
        <f>VLOOKUP(A13,'ÁREA DOS MUNICÍPIOS '!$A$10:$B$101,2,FALSE)</f>
        <v>638.497119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120</v>
      </c>
      <c r="B14" s="13">
        <f>VLOOKUP(A14,'ÁREA DOS MUNICÍPIOS '!$A$10:$B$101,2,FALSE)</f>
        <v>638.497119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120</v>
      </c>
      <c r="B15" s="13">
        <f>VLOOKUP(A15,'ÁREA DOS MUNICÍPIOS '!$A$10:$B$101,2,FALSE)</f>
        <v>638.497119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120</v>
      </c>
      <c r="B16" s="13">
        <f>VLOOKUP(A16,'ÁREA DOS MUNICÍPIOS '!$A$10:$B$101,2,FALSE)</f>
        <v>638.497119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120</v>
      </c>
      <c r="B17" s="13">
        <f>VLOOKUP(A17,'ÁREA DOS MUNICÍPIOS '!$A$10:$B$101,2,FALSE)</f>
        <v>638.497119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120</v>
      </c>
      <c r="B18" s="13">
        <f>VLOOKUP(A18,'ÁREA DOS MUNICÍPIOS '!$A$10:$B$101,2,FALSE)</f>
        <v>638.497119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120</v>
      </c>
      <c r="B19" s="13">
        <f>VLOOKUP(A19,'ÁREA DOS MUNICÍPIOS '!$A$10:$B$101,2,FALSE)</f>
        <v>638.497119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120</v>
      </c>
      <c r="B20" s="13">
        <f>VLOOKUP(A20,'ÁREA DOS MUNICÍPIOS '!$A$10:$B$101,2,FALSE)</f>
        <v>638.497119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120</v>
      </c>
      <c r="B21" s="13">
        <f>VLOOKUP(A21,'ÁREA DOS MUNICÍPIOS '!$A$10:$B$101,2,FALSE)</f>
        <v>638.497119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120</v>
      </c>
      <c r="B22" s="13">
        <f>VLOOKUP(A22,'ÁREA DOS MUNICÍPIOS '!$A$10:$B$101,2,FALSE)</f>
        <v>638.497119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120</v>
      </c>
      <c r="B23" s="13">
        <f>VLOOKUP(A23,'ÁREA DOS MUNICÍPIOS '!$A$10:$B$101,2,FALSE)</f>
        <v>638.497119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120</v>
      </c>
      <c r="B24" s="13">
        <f>VLOOKUP(A24,'ÁREA DOS MUNICÍPIOS '!$A$10:$B$101,2,FALSE)</f>
        <v>638.497119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120</v>
      </c>
      <c r="B25" s="13">
        <f>VLOOKUP(A25,'ÁREA DOS MUNICÍPIOS '!$A$10:$B$101,2,FALSE)</f>
        <v>638.497119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120</v>
      </c>
      <c r="B26" s="13">
        <f>VLOOKUP(A26,'ÁREA DOS MUNICÍPIOS '!$A$10:$B$101,2,FALSE)</f>
        <v>638.497119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120</v>
      </c>
      <c r="B27" s="13">
        <f>VLOOKUP(A27,'ÁREA DOS MUNICÍPIOS '!$A$10:$B$101,2,FALSE)</f>
        <v>638.497119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120</v>
      </c>
      <c r="B28" s="13">
        <f>VLOOKUP(A28,'ÁREA DOS MUNICÍPIOS '!$A$10:$B$101,2,FALSE)</f>
        <v>638.497119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120</v>
      </c>
      <c r="B29" s="13">
        <f>VLOOKUP(A29,'ÁREA DOS MUNICÍPIOS '!$A$10:$B$101,2,FALSE)</f>
        <v>638.497119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120</v>
      </c>
      <c r="B30" s="13">
        <f>VLOOKUP(A30,'ÁREA DOS MUNICÍPIOS '!$A$10:$B$101,2,FALSE)</f>
        <v>638.497119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120</v>
      </c>
      <c r="B31" s="13">
        <f>VLOOKUP(A31,'ÁREA DOS MUNICÍPIOS '!$A$10:$B$101,2,FALSE)</f>
        <v>638.497119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120</v>
      </c>
      <c r="B32" s="13">
        <f>VLOOKUP(A32,'ÁREA DOS MUNICÍPIOS '!$A$10:$B$101,2,FALSE)</f>
        <v>638.497119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120</v>
      </c>
      <c r="B33" s="13">
        <f>VLOOKUP(A33,'ÁREA DOS MUNICÍPIOS '!$A$10:$B$101,2,FALSE)</f>
        <v>638.497119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120</v>
      </c>
      <c r="B34" s="13">
        <f>VLOOKUP(A34,'ÁREA DOS MUNICÍPIOS '!$A$10:$B$101,2,FALSE)</f>
        <v>638.497119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120</v>
      </c>
      <c r="B35" s="13">
        <f>VLOOKUP(A35,'ÁREA DOS MUNICÍPIOS '!$A$10:$B$101,2,FALSE)</f>
        <v>638.497119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120</v>
      </c>
      <c r="B36" s="13">
        <f>VLOOKUP(A36,'ÁREA DOS MUNICÍPIOS '!$A$10:$B$101,2,FALSE)</f>
        <v>638.497119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120</v>
      </c>
      <c r="B37" s="13">
        <f>VLOOKUP(A37,'ÁREA DOS MUNICÍPIOS '!$A$10:$B$101,2,FALSE)</f>
        <v>638.497119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120</v>
      </c>
      <c r="B38" s="13">
        <f>VLOOKUP(A38,'ÁREA DOS MUNICÍPIOS '!$A$10:$B$101,2,FALSE)</f>
        <v>638.497119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120</v>
      </c>
      <c r="B39" s="13">
        <f>VLOOKUP(A39,'ÁREA DOS MUNICÍPIOS '!$A$10:$B$101,2,FALSE)</f>
        <v>638.497119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120</v>
      </c>
      <c r="B40" s="13">
        <f>VLOOKUP(A40,'ÁREA DOS MUNICÍPIOS '!$A$10:$B$101,2,FALSE)</f>
        <v>638.497119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120</v>
      </c>
      <c r="B41" s="13">
        <f>VLOOKUP(A41,'ÁREA DOS MUNICÍPIOS '!$A$10:$B$101,2,FALSE)</f>
        <v>638.497119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120</v>
      </c>
      <c r="B42" s="13">
        <f>VLOOKUP(A42,'ÁREA DOS MUNICÍPIOS '!$A$10:$B$101,2,FALSE)</f>
        <v>638.497119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120</v>
      </c>
      <c r="B43" s="13">
        <f>VLOOKUP(A43,'ÁREA DOS MUNICÍPIOS '!$A$10:$B$101,2,FALSE)</f>
        <v>638.497119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120</v>
      </c>
      <c r="B44" s="13">
        <f>VLOOKUP(A44,'ÁREA DOS MUNICÍPIOS '!$A$10:$B$101,2,FALSE)</f>
        <v>638.497119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120</v>
      </c>
      <c r="B45" s="13">
        <f>VLOOKUP(A45,'ÁREA DOS MUNICÍPIOS '!$A$10:$B$101,2,FALSE)</f>
        <v>638.497119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120</v>
      </c>
      <c r="B46" s="13">
        <f>VLOOKUP(A46,'ÁREA DOS MUNICÍPIOS '!$A$10:$B$101,2,FALSE)</f>
        <v>638.497119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120</v>
      </c>
      <c r="B47" s="13">
        <f>VLOOKUP(A47,'ÁREA DOS MUNICÍPIOS '!$A$10:$B$101,2,FALSE)</f>
        <v>638.497119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120</v>
      </c>
      <c r="B48" s="13">
        <f>VLOOKUP(A48,'ÁREA DOS MUNICÍPIOS '!$A$10:$B$101,2,FALSE)</f>
        <v>638.497119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120</v>
      </c>
      <c r="B49" s="13">
        <f>VLOOKUP(A49,'ÁREA DOS MUNICÍPIOS '!$A$10:$B$101,2,FALSE)</f>
        <v>638.497119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120</v>
      </c>
      <c r="B50" s="13">
        <f>VLOOKUP(A50,'ÁREA DOS MUNICÍPIOS '!$A$10:$B$101,2,FALSE)</f>
        <v>638.497119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120</v>
      </c>
      <c r="B51" s="13">
        <f>VLOOKUP(A51,'ÁREA DOS MUNICÍPIOS '!$A$10:$B$101,2,FALSE)</f>
        <v>638.497119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120</v>
      </c>
      <c r="B52" s="13">
        <f>VLOOKUP(A52,'ÁREA DOS MUNICÍPIOS '!$A$10:$B$101,2,FALSE)</f>
        <v>638.497119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120</v>
      </c>
      <c r="B53" s="13">
        <f>VLOOKUP(A53,'ÁREA DOS MUNICÍPIOS '!$A$10:$B$101,2,FALSE)</f>
        <v>638.497119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120</v>
      </c>
      <c r="B54" s="13">
        <f>VLOOKUP(A54,'ÁREA DOS MUNICÍPIOS '!$A$10:$B$101,2,FALSE)</f>
        <v>638.497119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120</v>
      </c>
      <c r="B55" s="13">
        <f>VLOOKUP(A55,'ÁREA DOS MUNICÍPIOS '!$A$10:$B$101,2,FALSE)</f>
        <v>638.497119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120</v>
      </c>
      <c r="B56" s="13">
        <f>VLOOKUP(A56,'ÁREA DOS MUNICÍPIOS '!$A$10:$B$101,2,FALSE)</f>
        <v>638.497119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120</v>
      </c>
      <c r="B57" s="13">
        <f>VLOOKUP(A57,'ÁREA DOS MUNICÍPIOS '!$A$10:$B$101,2,FALSE)</f>
        <v>638.497119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120</v>
      </c>
      <c r="B58" s="13">
        <f>VLOOKUP(A58,'ÁREA DOS MUNICÍPIOS '!$A$10:$B$101,2,FALSE)</f>
        <v>638.497119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120</v>
      </c>
      <c r="B59" s="13">
        <f>VLOOKUP(A59,'ÁREA DOS MUNICÍPIOS '!$A$10:$B$101,2,FALSE)</f>
        <v>638.497119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120</v>
      </c>
      <c r="B60" s="13">
        <f>VLOOKUP(A60,'ÁREA DOS MUNICÍPIOS '!$A$10:$B$101,2,FALSE)</f>
        <v>638.497119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120</v>
      </c>
      <c r="B61" s="13">
        <f>VLOOKUP(A61,'ÁREA DOS MUNICÍPIOS '!$A$10:$B$101,2,FALSE)</f>
        <v>638.497119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120</v>
      </c>
      <c r="B62" s="13">
        <f>VLOOKUP(A62,'ÁREA DOS MUNICÍPIOS '!$A$10:$B$101,2,FALSE)</f>
        <v>638.497119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120</v>
      </c>
      <c r="B63" s="13">
        <f>VLOOKUP(A63,'ÁREA DOS MUNICÍPIOS '!$A$10:$B$101,2,FALSE)</f>
        <v>638.497119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120</v>
      </c>
      <c r="B64" s="13">
        <f>VLOOKUP(A64,'ÁREA DOS MUNICÍPIOS '!$A$10:$B$101,2,FALSE)</f>
        <v>638.497119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120</v>
      </c>
      <c r="B65" s="13">
        <f>VLOOKUP(A65,'ÁREA DOS MUNICÍPIOS '!$A$10:$B$101,2,FALSE)</f>
        <v>638.497119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120</v>
      </c>
      <c r="B66" s="13">
        <f>VLOOKUP(A66,'ÁREA DOS MUNICÍPIOS '!$A$10:$B$101,2,FALSE)</f>
        <v>638.497119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120</v>
      </c>
      <c r="B67" s="13">
        <f>VLOOKUP(A67,'ÁREA DOS MUNICÍPIOS '!$A$10:$B$101,2,FALSE)</f>
        <v>638.497119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120</v>
      </c>
      <c r="B68" s="13">
        <f>VLOOKUP(A68,'ÁREA DOS MUNICÍPIOS '!$A$10:$B$101,2,FALSE)</f>
        <v>638.497119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120</v>
      </c>
      <c r="B69" s="13">
        <f>VLOOKUP(A69,'ÁREA DOS MUNICÍPIOS '!$A$10:$B$101,2,FALSE)</f>
        <v>638.497119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120</v>
      </c>
      <c r="B70" s="13">
        <f>VLOOKUP(A70,'ÁREA DOS MUNICÍPIOS '!$A$10:$B$101,2,FALSE)</f>
        <v>638.497119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120</v>
      </c>
      <c r="B71" s="13">
        <f>VLOOKUP(A71,'ÁREA DOS MUNICÍPIOS '!$A$10:$B$101,2,FALSE)</f>
        <v>638.497119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120</v>
      </c>
      <c r="B72" s="13">
        <f>VLOOKUP(A72,'ÁREA DOS MUNICÍPIOS '!$A$10:$B$101,2,FALSE)</f>
        <v>638.497119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120</v>
      </c>
      <c r="B73" s="13">
        <f>VLOOKUP(A73,'ÁREA DOS MUNICÍPIOS '!$A$10:$B$101,2,FALSE)</f>
        <v>638.497119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120</v>
      </c>
      <c r="B74" s="13">
        <f>VLOOKUP(A74,'ÁREA DOS MUNICÍPIOS '!$A$10:$B$101,2,FALSE)</f>
        <v>638.497119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120</v>
      </c>
      <c r="B75" s="13">
        <f>VLOOKUP(A75,'ÁREA DOS MUNICÍPIOS '!$A$10:$B$101,2,FALSE)</f>
        <v>638.497119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120</v>
      </c>
      <c r="B76" s="13">
        <f>VLOOKUP(A76,'ÁREA DOS MUNICÍPIOS '!$A$10:$B$101,2,FALSE)</f>
        <v>638.497119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120</v>
      </c>
      <c r="B77" s="13">
        <f>VLOOKUP(A77,'ÁREA DOS MUNICÍPIOS '!$A$10:$B$101,2,FALSE)</f>
        <v>638.497119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120</v>
      </c>
      <c r="B78" s="13">
        <f>VLOOKUP(A78,'ÁREA DOS MUNICÍPIOS '!$A$10:$B$101,2,FALSE)</f>
        <v>638.497119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120</v>
      </c>
      <c r="B79" s="13">
        <f>VLOOKUP(A79,'ÁREA DOS MUNICÍPIOS '!$A$10:$B$101,2,FALSE)</f>
        <v>638.497119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120</v>
      </c>
      <c r="B80" s="13">
        <f>VLOOKUP(A80,'ÁREA DOS MUNICÍPIOS '!$A$10:$B$101,2,FALSE)</f>
        <v>638.497119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120</v>
      </c>
      <c r="B81" s="13">
        <f>VLOOKUP(A81,'ÁREA DOS MUNICÍPIOS '!$A$10:$B$101,2,FALSE)</f>
        <v>638.497119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120</v>
      </c>
      <c r="B82" s="13">
        <f>VLOOKUP(A82,'ÁREA DOS MUNICÍPIOS '!$A$10:$B$101,2,FALSE)</f>
        <v>638.497119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120</v>
      </c>
      <c r="B83" s="13">
        <f>VLOOKUP(A83,'ÁREA DOS MUNICÍPIOS '!$A$10:$B$101,2,FALSE)</f>
        <v>638.497119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120</v>
      </c>
      <c r="B84" s="13">
        <f>VLOOKUP(A84,'ÁREA DOS MUNICÍPIOS '!$A$10:$B$101,2,FALSE)</f>
        <v>638.497119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120</v>
      </c>
      <c r="B85" s="13">
        <f>VLOOKUP(A85,'ÁREA DOS MUNICÍPIOS '!$A$10:$B$101,2,FALSE)</f>
        <v>638.497119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120</v>
      </c>
      <c r="B86" s="13">
        <f>VLOOKUP(A86,'ÁREA DOS MUNICÍPIOS '!$A$10:$B$101,2,FALSE)</f>
        <v>638.497119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120</v>
      </c>
      <c r="B87" s="13">
        <f>VLOOKUP(A87,'ÁREA DOS MUNICÍPIOS '!$A$10:$B$101,2,FALSE)</f>
        <v>638.497119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120</v>
      </c>
      <c r="B88" s="13">
        <f>VLOOKUP(A88,'ÁREA DOS MUNICÍPIOS '!$A$10:$B$101,2,FALSE)</f>
        <v>638.497119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120</v>
      </c>
      <c r="B89" s="13">
        <f>VLOOKUP(A89,'ÁREA DOS MUNICÍPIOS '!$A$10:$B$101,2,FALSE)</f>
        <v>638.497119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120</v>
      </c>
      <c r="B90" s="13">
        <f>VLOOKUP(A90,'ÁREA DOS MUNICÍPIOS '!$A$10:$B$101,2,FALSE)</f>
        <v>638.497119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120</v>
      </c>
      <c r="B91" s="13">
        <f>VLOOKUP(A91,'ÁREA DOS MUNICÍPIOS '!$A$10:$B$101,2,FALSE)</f>
        <v>638.497119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120</v>
      </c>
      <c r="B92" s="13">
        <f>VLOOKUP(A92,'ÁREA DOS MUNICÍPIOS '!$A$10:$B$101,2,FALSE)</f>
        <v>638.497119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120</v>
      </c>
      <c r="B93" s="13">
        <f>VLOOKUP(A93,'ÁREA DOS MUNICÍPIOS '!$A$10:$B$101,2,FALSE)</f>
        <v>638.497119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120</v>
      </c>
      <c r="B94" s="13">
        <f>VLOOKUP(A94,'ÁREA DOS MUNICÍPIOS '!$A$10:$B$101,2,FALSE)</f>
        <v>638.497119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120</v>
      </c>
      <c r="B95" s="13">
        <f>VLOOKUP(A95,'ÁREA DOS MUNICÍPIOS '!$A$10:$B$101,2,FALSE)</f>
        <v>638.497119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120</v>
      </c>
      <c r="B96" s="13">
        <f>VLOOKUP(A96,'ÁREA DOS MUNICÍPIOS '!$A$10:$B$101,2,FALSE)</f>
        <v>638.497119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120</v>
      </c>
      <c r="B97" s="13">
        <f>VLOOKUP(A97,'ÁREA DOS MUNICÍPIOS '!$A$10:$B$101,2,FALSE)</f>
        <v>638.497119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120</v>
      </c>
      <c r="B98" s="13">
        <f>VLOOKUP(A98,'ÁREA DOS MUNICÍPIOS '!$A$10:$B$101,2,FALSE)</f>
        <v>638.497119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120</v>
      </c>
      <c r="B99" s="13">
        <f>VLOOKUP(A99,'ÁREA DOS MUNICÍPIOS '!$A$10:$B$101,2,FALSE)</f>
        <v>638.497119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120</v>
      </c>
      <c r="B100" s="13">
        <f>VLOOKUP(A100,'ÁREA DOS MUNICÍPIOS '!$A$10:$B$101,2,FALSE)</f>
        <v>638.497119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6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0.41362401940510946</v>
      </c>
      <c r="I1" s="18" t="s">
        <v>3</v>
      </c>
      <c r="J1" s="17">
        <f>SUM(J4:J9090)</f>
        <v>2.5359863179947942E-3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171</v>
      </c>
      <c r="B4" s="13">
        <f>VLOOKUP(A4,'ÁREA DOS MUNICÍPIOS '!$A$10:$B$101,2,FALSE)</f>
        <v>490.22346499999998</v>
      </c>
      <c r="C4" s="38" t="s">
        <v>443</v>
      </c>
      <c r="D4" s="74">
        <f>VLOOKUP($C4,'BASE DIBAPE'!$B$2:$H$800,2,FALSE)</f>
        <v>9884.01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2</v>
      </c>
      <c r="H4" s="75">
        <f>IFERROR((D4/(B4*100))*E4*F4*G4,0)</f>
        <v>0.40324507926196473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171</v>
      </c>
      <c r="B5" s="13">
        <f>VLOOKUP(A5,'ÁREA DOS MUNICÍPIOS '!$A$10:$B$101,2,FALSE)</f>
        <v>490.22346499999998</v>
      </c>
      <c r="C5" s="38" t="s">
        <v>772</v>
      </c>
      <c r="D5" s="74">
        <f>VLOOKUP($C5,'BASE DIBAPE'!$B$2:$H$800,2,FALSE)</f>
        <v>0</v>
      </c>
      <c r="E5" s="74">
        <f>VLOOKUP($C5,'BASE DIBAPE'!$B$2:$H$800,3,FALSE)</f>
        <v>4</v>
      </c>
      <c r="F5" s="74">
        <f>VLOOKUP($C5,'BASE DIBAPE'!$B$2:$H$800,4,FALSE)</f>
        <v>0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76" t="str">
        <f t="shared" ref="I5:I7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171</v>
      </c>
      <c r="B6" s="13">
        <f>VLOOKUP(A6,'ÁREA DOS MUNICÍPIOS '!$A$10:$B$101,2,FALSE)</f>
        <v>490.22346499999998</v>
      </c>
      <c r="C6" s="38" t="s">
        <v>889</v>
      </c>
      <c r="D6" s="74">
        <f>VLOOKUP($C6,'BASE DIBAPE'!$B$2:$H$800,2,FALSE)</f>
        <v>7.77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2.5359863179947942E-3</v>
      </c>
      <c r="I6" s="76" t="str">
        <f t="shared" si="1"/>
        <v>MUNICIPAL</v>
      </c>
      <c r="J6" s="77">
        <f t="shared" si="2"/>
        <v>2.5359863179947942E-3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171</v>
      </c>
      <c r="B7" s="13">
        <f>VLOOKUP(A7,'ÁREA DOS MUNICÍPIOS '!$A$10:$B$101,2,FALSE)</f>
        <v>490.22346499999998</v>
      </c>
      <c r="C7" s="38" t="s">
        <v>1472</v>
      </c>
      <c r="D7" s="74">
        <f>VLOOKUP($C7,'BASE DIBAPE'!$B$2:$H$800,2,FALSE)</f>
        <v>24.03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7.8429538251499238E-3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171</v>
      </c>
      <c r="B8" s="13">
        <f>VLOOKUP(A8,'ÁREA DOS MUNICÍPIOS '!$A$10:$B$101,2,FALSE)</f>
        <v>490.22346499999998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171</v>
      </c>
      <c r="B9" s="13">
        <f>VLOOKUP(A9,'ÁREA DOS MUNICÍPIOS '!$A$10:$B$101,2,FALSE)</f>
        <v>490.22346499999998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DIBAPE'!$B$2:$H$674,6,FALSE)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171</v>
      </c>
      <c r="B10" s="13">
        <f>VLOOKUP(A10,'ÁREA DOS MUNICÍPIOS '!$A$10:$B$101,2,FALSE)</f>
        <v>490.22346499999998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DIBAPE'!$B$2:$H$674,6,FALSE)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171</v>
      </c>
      <c r="B11" s="13">
        <f>VLOOKUP(A11,'ÁREA DOS MUNICÍPIOS '!$A$10:$B$101,2,FALSE)</f>
        <v>490.22346499999998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DIBAPE'!$B$2:$H$674,6,FALSE)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171</v>
      </c>
      <c r="B12" s="13">
        <f>VLOOKUP(A12,'ÁREA DOS MUNICÍPIOS '!$A$10:$B$101,2,FALSE)</f>
        <v>490.22346499999998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DIBAPE'!$B$2:$H$674,6,FALSE)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171</v>
      </c>
      <c r="B13" s="13">
        <f>VLOOKUP(A13,'ÁREA DOS MUNICÍPIOS '!$A$10:$B$101,2,FALSE)</f>
        <v>490.22346499999998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171</v>
      </c>
      <c r="B14" s="13">
        <f>VLOOKUP(A14,'ÁREA DOS MUNICÍPIOS '!$A$10:$B$101,2,FALSE)</f>
        <v>490.22346499999998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171</v>
      </c>
      <c r="B15" s="13">
        <f>VLOOKUP(A15,'ÁREA DOS MUNICÍPIOS '!$A$10:$B$101,2,FALSE)</f>
        <v>490.22346499999998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171</v>
      </c>
      <c r="B16" s="13">
        <f>VLOOKUP(A16,'ÁREA DOS MUNICÍPIOS '!$A$10:$B$101,2,FALSE)</f>
        <v>490.22346499999998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171</v>
      </c>
      <c r="B17" s="13">
        <f>VLOOKUP(A17,'ÁREA DOS MUNICÍPIOS '!$A$10:$B$101,2,FALSE)</f>
        <v>490.22346499999998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171</v>
      </c>
      <c r="B18" s="13">
        <f>VLOOKUP(A18,'ÁREA DOS MUNICÍPIOS '!$A$10:$B$101,2,FALSE)</f>
        <v>490.22346499999998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171</v>
      </c>
      <c r="B19" s="13">
        <f>VLOOKUP(A19,'ÁREA DOS MUNICÍPIOS '!$A$10:$B$101,2,FALSE)</f>
        <v>490.22346499999998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171</v>
      </c>
      <c r="B20" s="13">
        <f>VLOOKUP(A20,'ÁREA DOS MUNICÍPIOS '!$A$10:$B$101,2,FALSE)</f>
        <v>490.22346499999998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171</v>
      </c>
      <c r="B21" s="13">
        <f>VLOOKUP(A21,'ÁREA DOS MUNICÍPIOS '!$A$10:$B$101,2,FALSE)</f>
        <v>490.22346499999998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171</v>
      </c>
      <c r="B22" s="13">
        <f>VLOOKUP(A22,'ÁREA DOS MUNICÍPIOS '!$A$10:$B$101,2,FALSE)</f>
        <v>490.22346499999998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171</v>
      </c>
      <c r="B23" s="13">
        <f>VLOOKUP(A23,'ÁREA DOS MUNICÍPIOS '!$A$10:$B$101,2,FALSE)</f>
        <v>490.22346499999998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171</v>
      </c>
      <c r="B24" s="13">
        <f>VLOOKUP(A24,'ÁREA DOS MUNICÍPIOS '!$A$10:$B$101,2,FALSE)</f>
        <v>490.22346499999998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171</v>
      </c>
      <c r="B25" s="13">
        <f>VLOOKUP(A25,'ÁREA DOS MUNICÍPIOS '!$A$10:$B$101,2,FALSE)</f>
        <v>490.22346499999998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171</v>
      </c>
      <c r="B26" s="13">
        <f>VLOOKUP(A26,'ÁREA DOS MUNICÍPIOS '!$A$10:$B$101,2,FALSE)</f>
        <v>490.22346499999998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171</v>
      </c>
      <c r="B27" s="13">
        <f>VLOOKUP(A27,'ÁREA DOS MUNICÍPIOS '!$A$10:$B$101,2,FALSE)</f>
        <v>490.22346499999998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171</v>
      </c>
      <c r="B28" s="13">
        <f>VLOOKUP(A28,'ÁREA DOS MUNICÍPIOS '!$A$10:$B$101,2,FALSE)</f>
        <v>490.22346499999998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171</v>
      </c>
      <c r="B29" s="13">
        <f>VLOOKUP(A29,'ÁREA DOS MUNICÍPIOS '!$A$10:$B$101,2,FALSE)</f>
        <v>490.22346499999998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171</v>
      </c>
      <c r="B30" s="13">
        <f>VLOOKUP(A30,'ÁREA DOS MUNICÍPIOS '!$A$10:$B$101,2,FALSE)</f>
        <v>490.22346499999998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171</v>
      </c>
      <c r="B31" s="13">
        <f>VLOOKUP(A31,'ÁREA DOS MUNICÍPIOS '!$A$10:$B$101,2,FALSE)</f>
        <v>490.22346499999998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171</v>
      </c>
      <c r="B32" s="13">
        <f>VLOOKUP(A32,'ÁREA DOS MUNICÍPIOS '!$A$10:$B$101,2,FALSE)</f>
        <v>490.22346499999998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171</v>
      </c>
      <c r="B33" s="13">
        <f>VLOOKUP(A33,'ÁREA DOS MUNICÍPIOS '!$A$10:$B$101,2,FALSE)</f>
        <v>490.22346499999998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171</v>
      </c>
      <c r="B34" s="13">
        <f>VLOOKUP(A34,'ÁREA DOS MUNICÍPIOS '!$A$10:$B$101,2,FALSE)</f>
        <v>490.22346499999998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171</v>
      </c>
      <c r="B35" s="13">
        <f>VLOOKUP(A35,'ÁREA DOS MUNICÍPIOS '!$A$10:$B$101,2,FALSE)</f>
        <v>490.22346499999998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171</v>
      </c>
      <c r="B36" s="13">
        <f>VLOOKUP(A36,'ÁREA DOS MUNICÍPIOS '!$A$10:$B$101,2,FALSE)</f>
        <v>490.22346499999998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171</v>
      </c>
      <c r="B37" s="13">
        <f>VLOOKUP(A37,'ÁREA DOS MUNICÍPIOS '!$A$10:$B$101,2,FALSE)</f>
        <v>490.22346499999998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171</v>
      </c>
      <c r="B38" s="13">
        <f>VLOOKUP(A38,'ÁREA DOS MUNICÍPIOS '!$A$10:$B$101,2,FALSE)</f>
        <v>490.22346499999998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171</v>
      </c>
      <c r="B39" s="13">
        <f>VLOOKUP(A39,'ÁREA DOS MUNICÍPIOS '!$A$10:$B$101,2,FALSE)</f>
        <v>490.22346499999998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171</v>
      </c>
      <c r="B40" s="13">
        <f>VLOOKUP(A40,'ÁREA DOS MUNICÍPIOS '!$A$10:$B$101,2,FALSE)</f>
        <v>490.22346499999998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171</v>
      </c>
      <c r="B41" s="13">
        <f>VLOOKUP(A41,'ÁREA DOS MUNICÍPIOS '!$A$10:$B$101,2,FALSE)</f>
        <v>490.22346499999998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171</v>
      </c>
      <c r="B42" s="13">
        <f>VLOOKUP(A42,'ÁREA DOS MUNICÍPIOS '!$A$10:$B$101,2,FALSE)</f>
        <v>490.22346499999998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171</v>
      </c>
      <c r="B43" s="13">
        <f>VLOOKUP(A43,'ÁREA DOS MUNICÍPIOS '!$A$10:$B$101,2,FALSE)</f>
        <v>490.22346499999998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171</v>
      </c>
      <c r="B44" s="13">
        <f>VLOOKUP(A44,'ÁREA DOS MUNICÍPIOS '!$A$10:$B$101,2,FALSE)</f>
        <v>490.22346499999998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171</v>
      </c>
      <c r="B45" s="13">
        <f>VLOOKUP(A45,'ÁREA DOS MUNICÍPIOS '!$A$10:$B$101,2,FALSE)</f>
        <v>490.22346499999998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171</v>
      </c>
      <c r="B46" s="13">
        <f>VLOOKUP(A46,'ÁREA DOS MUNICÍPIOS '!$A$10:$B$101,2,FALSE)</f>
        <v>490.22346499999998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171</v>
      </c>
      <c r="B47" s="13">
        <f>VLOOKUP(A47,'ÁREA DOS MUNICÍPIOS '!$A$10:$B$101,2,FALSE)</f>
        <v>490.22346499999998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171</v>
      </c>
      <c r="B48" s="13">
        <f>VLOOKUP(A48,'ÁREA DOS MUNICÍPIOS '!$A$10:$B$101,2,FALSE)</f>
        <v>490.22346499999998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171</v>
      </c>
      <c r="B49" s="13">
        <f>VLOOKUP(A49,'ÁREA DOS MUNICÍPIOS '!$A$10:$B$101,2,FALSE)</f>
        <v>490.22346499999998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171</v>
      </c>
      <c r="B50" s="13">
        <f>VLOOKUP(A50,'ÁREA DOS MUNICÍPIOS '!$A$10:$B$101,2,FALSE)</f>
        <v>490.22346499999998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171</v>
      </c>
      <c r="B51" s="13">
        <f>VLOOKUP(A51,'ÁREA DOS MUNICÍPIOS '!$A$10:$B$101,2,FALSE)</f>
        <v>490.22346499999998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171</v>
      </c>
      <c r="B52" s="13">
        <f>VLOOKUP(A52,'ÁREA DOS MUNICÍPIOS '!$A$10:$B$101,2,FALSE)</f>
        <v>490.22346499999998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171</v>
      </c>
      <c r="B53" s="13">
        <f>VLOOKUP(A53,'ÁREA DOS MUNICÍPIOS '!$A$10:$B$101,2,FALSE)</f>
        <v>490.22346499999998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171</v>
      </c>
      <c r="B54" s="13">
        <f>VLOOKUP(A54,'ÁREA DOS MUNICÍPIOS '!$A$10:$B$101,2,FALSE)</f>
        <v>490.22346499999998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171</v>
      </c>
      <c r="B55" s="13">
        <f>VLOOKUP(A55,'ÁREA DOS MUNICÍPIOS '!$A$10:$B$101,2,FALSE)</f>
        <v>490.22346499999998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171</v>
      </c>
      <c r="B56" s="13">
        <f>VLOOKUP(A56,'ÁREA DOS MUNICÍPIOS '!$A$10:$B$101,2,FALSE)</f>
        <v>490.22346499999998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171</v>
      </c>
      <c r="B57" s="13">
        <f>VLOOKUP(A57,'ÁREA DOS MUNICÍPIOS '!$A$10:$B$101,2,FALSE)</f>
        <v>490.22346499999998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171</v>
      </c>
      <c r="B58" s="13">
        <f>VLOOKUP(A58,'ÁREA DOS MUNICÍPIOS '!$A$10:$B$101,2,FALSE)</f>
        <v>490.22346499999998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171</v>
      </c>
      <c r="B59" s="13">
        <f>VLOOKUP(A59,'ÁREA DOS MUNICÍPIOS '!$A$10:$B$101,2,FALSE)</f>
        <v>490.22346499999998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171</v>
      </c>
      <c r="B60" s="13">
        <f>VLOOKUP(A60,'ÁREA DOS MUNICÍPIOS '!$A$10:$B$101,2,FALSE)</f>
        <v>490.22346499999998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171</v>
      </c>
      <c r="B61" s="13">
        <f>VLOOKUP(A61,'ÁREA DOS MUNICÍPIOS '!$A$10:$B$101,2,FALSE)</f>
        <v>490.22346499999998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171</v>
      </c>
      <c r="B62" s="13">
        <f>VLOOKUP(A62,'ÁREA DOS MUNICÍPIOS '!$A$10:$B$101,2,FALSE)</f>
        <v>490.22346499999998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171</v>
      </c>
      <c r="B63" s="13">
        <f>VLOOKUP(A63,'ÁREA DOS MUNICÍPIOS '!$A$10:$B$101,2,FALSE)</f>
        <v>490.22346499999998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171</v>
      </c>
      <c r="B64" s="13">
        <f>VLOOKUP(A64,'ÁREA DOS MUNICÍPIOS '!$A$10:$B$101,2,FALSE)</f>
        <v>490.22346499999998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171</v>
      </c>
      <c r="B65" s="13">
        <f>VLOOKUP(A65,'ÁREA DOS MUNICÍPIOS '!$A$10:$B$101,2,FALSE)</f>
        <v>490.22346499999998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171</v>
      </c>
      <c r="B66" s="13">
        <f>VLOOKUP(A66,'ÁREA DOS MUNICÍPIOS '!$A$10:$B$101,2,FALSE)</f>
        <v>490.22346499999998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171</v>
      </c>
      <c r="B67" s="13">
        <f>VLOOKUP(A67,'ÁREA DOS MUNICÍPIOS '!$A$10:$B$101,2,FALSE)</f>
        <v>490.22346499999998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171</v>
      </c>
      <c r="B68" s="13">
        <f>VLOOKUP(A68,'ÁREA DOS MUNICÍPIOS '!$A$10:$B$101,2,FALSE)</f>
        <v>490.22346499999998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171</v>
      </c>
      <c r="B69" s="13">
        <f>VLOOKUP(A69,'ÁREA DOS MUNICÍPIOS '!$A$10:$B$101,2,FALSE)</f>
        <v>490.22346499999998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171</v>
      </c>
      <c r="B70" s="13">
        <f>VLOOKUP(A70,'ÁREA DOS MUNICÍPIOS '!$A$10:$B$101,2,FALSE)</f>
        <v>490.22346499999998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171</v>
      </c>
      <c r="B71" s="13">
        <f>VLOOKUP(A71,'ÁREA DOS MUNICÍPIOS '!$A$10:$B$101,2,FALSE)</f>
        <v>490.22346499999998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171</v>
      </c>
      <c r="B72" s="13">
        <f>VLOOKUP(A72,'ÁREA DOS MUNICÍPIOS '!$A$10:$B$101,2,FALSE)</f>
        <v>490.22346499999998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171</v>
      </c>
      <c r="B73" s="13">
        <f>VLOOKUP(A73,'ÁREA DOS MUNICÍPIOS '!$A$10:$B$101,2,FALSE)</f>
        <v>490.22346499999998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171</v>
      </c>
      <c r="B74" s="13">
        <f>VLOOKUP(A74,'ÁREA DOS MUNICÍPIOS '!$A$10:$B$101,2,FALSE)</f>
        <v>490.22346499999998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171</v>
      </c>
      <c r="B75" s="13">
        <f>VLOOKUP(A75,'ÁREA DOS MUNICÍPIOS '!$A$10:$B$101,2,FALSE)</f>
        <v>490.22346499999998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171</v>
      </c>
      <c r="B76" s="13">
        <f>VLOOKUP(A76,'ÁREA DOS MUNICÍPIOS '!$A$10:$B$101,2,FALSE)</f>
        <v>490.22346499999998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171</v>
      </c>
      <c r="B77" s="13">
        <f>VLOOKUP(A77,'ÁREA DOS MUNICÍPIOS '!$A$10:$B$101,2,FALSE)</f>
        <v>490.22346499999998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171</v>
      </c>
      <c r="B78" s="13">
        <f>VLOOKUP(A78,'ÁREA DOS MUNICÍPIOS '!$A$10:$B$101,2,FALSE)</f>
        <v>490.22346499999998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171</v>
      </c>
      <c r="B79" s="13">
        <f>VLOOKUP(A79,'ÁREA DOS MUNICÍPIOS '!$A$10:$B$101,2,FALSE)</f>
        <v>490.22346499999998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171</v>
      </c>
      <c r="B80" s="13">
        <f>VLOOKUP(A80,'ÁREA DOS MUNICÍPIOS '!$A$10:$B$101,2,FALSE)</f>
        <v>490.22346499999998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171</v>
      </c>
      <c r="B81" s="13">
        <f>VLOOKUP(A81,'ÁREA DOS MUNICÍPIOS '!$A$10:$B$101,2,FALSE)</f>
        <v>490.22346499999998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171</v>
      </c>
      <c r="B82" s="13">
        <f>VLOOKUP(A82,'ÁREA DOS MUNICÍPIOS '!$A$10:$B$101,2,FALSE)</f>
        <v>490.22346499999998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171</v>
      </c>
      <c r="B83" s="13">
        <f>VLOOKUP(A83,'ÁREA DOS MUNICÍPIOS '!$A$10:$B$101,2,FALSE)</f>
        <v>490.22346499999998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171</v>
      </c>
      <c r="B84" s="13">
        <f>VLOOKUP(A84,'ÁREA DOS MUNICÍPIOS '!$A$10:$B$101,2,FALSE)</f>
        <v>490.22346499999998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171</v>
      </c>
      <c r="B85" s="13">
        <f>VLOOKUP(A85,'ÁREA DOS MUNICÍPIOS '!$A$10:$B$101,2,FALSE)</f>
        <v>490.22346499999998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171</v>
      </c>
      <c r="B86" s="13">
        <f>VLOOKUP(A86,'ÁREA DOS MUNICÍPIOS '!$A$10:$B$101,2,FALSE)</f>
        <v>490.22346499999998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171</v>
      </c>
      <c r="B87" s="13">
        <f>VLOOKUP(A87,'ÁREA DOS MUNICÍPIOS '!$A$10:$B$101,2,FALSE)</f>
        <v>490.22346499999998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171</v>
      </c>
      <c r="B88" s="13">
        <f>VLOOKUP(A88,'ÁREA DOS MUNICÍPIOS '!$A$10:$B$101,2,FALSE)</f>
        <v>490.22346499999998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171</v>
      </c>
      <c r="B89" s="13">
        <f>VLOOKUP(A89,'ÁREA DOS MUNICÍPIOS '!$A$10:$B$101,2,FALSE)</f>
        <v>490.22346499999998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171</v>
      </c>
      <c r="B90" s="13">
        <f>VLOOKUP(A90,'ÁREA DOS MUNICÍPIOS '!$A$10:$B$101,2,FALSE)</f>
        <v>490.22346499999998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171</v>
      </c>
      <c r="B91" s="13">
        <f>VLOOKUP(A91,'ÁREA DOS MUNICÍPIOS '!$A$10:$B$101,2,FALSE)</f>
        <v>490.22346499999998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171</v>
      </c>
      <c r="B92" s="13">
        <f>VLOOKUP(A92,'ÁREA DOS MUNICÍPIOS '!$A$10:$B$101,2,FALSE)</f>
        <v>490.22346499999998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171</v>
      </c>
      <c r="B93" s="13">
        <f>VLOOKUP(A93,'ÁREA DOS MUNICÍPIOS '!$A$10:$B$101,2,FALSE)</f>
        <v>490.22346499999998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171</v>
      </c>
      <c r="B94" s="13">
        <f>VLOOKUP(A94,'ÁREA DOS MUNICÍPIOS '!$A$10:$B$101,2,FALSE)</f>
        <v>490.22346499999998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171</v>
      </c>
      <c r="B95" s="13">
        <f>VLOOKUP(A95,'ÁREA DOS MUNICÍPIOS '!$A$10:$B$101,2,FALSE)</f>
        <v>490.22346499999998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171</v>
      </c>
      <c r="B96" s="13">
        <f>VLOOKUP(A96,'ÁREA DOS MUNICÍPIOS '!$A$10:$B$101,2,FALSE)</f>
        <v>490.22346499999998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171</v>
      </c>
      <c r="B97" s="13">
        <f>VLOOKUP(A97,'ÁREA DOS MUNICÍPIOS '!$A$10:$B$101,2,FALSE)</f>
        <v>490.22346499999998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171</v>
      </c>
      <c r="B98" s="13">
        <f>VLOOKUP(A98,'ÁREA DOS MUNICÍPIOS '!$A$10:$B$101,2,FALSE)</f>
        <v>490.22346499999998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171</v>
      </c>
      <c r="B99" s="13">
        <f>VLOOKUP(A99,'ÁREA DOS MUNICÍPIOS '!$A$10:$B$101,2,FALSE)</f>
        <v>490.22346499999998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171</v>
      </c>
      <c r="B100" s="13">
        <f>VLOOKUP(A100,'ÁREA DOS MUNICÍPIOS '!$A$10:$B$101,2,FALSE)</f>
        <v>490.22346499999998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0.22001060207230583</v>
      </c>
      <c r="I1" s="18" t="s">
        <v>3</v>
      </c>
      <c r="J1" s="17">
        <f>SUM(J4:J9090)</f>
        <v>0.22001060207230583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172</v>
      </c>
      <c r="B4" s="13">
        <f>VLOOKUP(A4,'ÁREA DOS MUNICÍPIOS '!$A$10:$B$101,2,FALSE)</f>
        <v>291.44868200000002</v>
      </c>
      <c r="C4" s="38" t="s">
        <v>282</v>
      </c>
      <c r="D4" s="74">
        <f>VLOOKUP($C4,'BASE DIBAPE'!$B$2:$H$800,2,FALSE)</f>
        <v>6057.14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1</v>
      </c>
      <c r="H4" s="75">
        <f>IFERROR((D4/(B4*100))*E4*F4*G4,0)</f>
        <v>0.20782869760927586</v>
      </c>
      <c r="I4" s="76" t="str">
        <f>K4</f>
        <v>MUNICIPAL</v>
      </c>
      <c r="J4" s="77">
        <f>IF(I4="Municipal",IFERROR((D4/(B4*100))*E4*F4*G4,0),0)</f>
        <v>0.20782869760927586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172</v>
      </c>
      <c r="B5" s="13">
        <f>VLOOKUP(A5,'ÁREA DOS MUNICÍPIOS '!$A$10:$B$101,2,FALSE)</f>
        <v>291.44868200000002</v>
      </c>
      <c r="C5" s="38" t="s">
        <v>901</v>
      </c>
      <c r="D5" s="74">
        <f>VLOOKUP($C5,'BASE DIBAPE'!$B$2:$H$800,2,FALSE)</f>
        <v>3.73</v>
      </c>
      <c r="E5" s="74">
        <f>VLOOKUP($C5,'BASE DIBAPE'!$B$2:$H$800,3,FALSE)</f>
        <v>4</v>
      </c>
      <c r="F5" s="74">
        <f>VLOOKUP($C5,'BASE DIBAPE'!$B$2:$H$800,4,FALSE)</f>
        <v>0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76" t="str">
        <f t="shared" ref="I5:I6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172</v>
      </c>
      <c r="B6" s="13">
        <f>VLOOKUP(A6,'ÁREA DOS MUNICÍPIOS '!$A$10:$B$101,2,FALSE)</f>
        <v>291.44868200000002</v>
      </c>
      <c r="C6" s="38" t="s">
        <v>1362</v>
      </c>
      <c r="D6" s="74">
        <f>VLOOKUP($C6,'BASE DIBAPE'!$B$2:$H$800,2,FALSE)</f>
        <v>22.19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1.2181904463029962E-2</v>
      </c>
      <c r="I6" s="76" t="str">
        <f t="shared" si="1"/>
        <v>MUNICIPAL</v>
      </c>
      <c r="J6" s="77">
        <f t="shared" si="2"/>
        <v>1.2181904463029962E-2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172</v>
      </c>
      <c r="B7" s="13">
        <f>VLOOKUP(A7,'ÁREA DOS MUNICÍPIOS '!$A$10:$B$101,2,FALSE)</f>
        <v>291.44868200000002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172</v>
      </c>
      <c r="B8" s="13">
        <f>VLOOKUP(A8,'ÁREA DOS MUNICÍPIOS '!$A$10:$B$101,2,FALSE)</f>
        <v>291.44868200000002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172</v>
      </c>
      <c r="B9" s="13">
        <f>VLOOKUP(A9,'ÁREA DOS MUNICÍPIOS '!$A$10:$B$101,2,FALSE)</f>
        <v>291.44868200000002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DIBAPE'!$B$2:$H$674,6,FALSE)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172</v>
      </c>
      <c r="B10" s="13">
        <f>VLOOKUP(A10,'ÁREA DOS MUNICÍPIOS '!$A$10:$B$101,2,FALSE)</f>
        <v>291.44868200000002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DIBAPE'!$B$2:$H$674,6,FALSE)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172</v>
      </c>
      <c r="B11" s="13">
        <f>VLOOKUP(A11,'ÁREA DOS MUNICÍPIOS '!$A$10:$B$101,2,FALSE)</f>
        <v>291.44868200000002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DIBAPE'!$B$2:$H$674,6,FALSE)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172</v>
      </c>
      <c r="B12" s="13">
        <f>VLOOKUP(A12,'ÁREA DOS MUNICÍPIOS '!$A$10:$B$101,2,FALSE)</f>
        <v>291.44868200000002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DIBAPE'!$B$2:$H$674,6,FALSE)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172</v>
      </c>
      <c r="B13" s="13">
        <f>VLOOKUP(A13,'ÁREA DOS MUNICÍPIOS '!$A$10:$B$101,2,FALSE)</f>
        <v>291.44868200000002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DIBAPE'!$B$2:$H$674,6,FALSE)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172</v>
      </c>
      <c r="B14" s="13">
        <f>VLOOKUP(A14,'ÁREA DOS MUNICÍPIOS '!$A$10:$B$101,2,FALSE)</f>
        <v>291.44868200000002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DIBAPE'!$B$2:$H$674,6,FALSE)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172</v>
      </c>
      <c r="B15" s="13">
        <f>VLOOKUP(A15,'ÁREA DOS MUNICÍPIOS '!$A$10:$B$101,2,FALSE)</f>
        <v>291.44868200000002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DIBAPE'!$B$2:$H$674,6,FALSE)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172</v>
      </c>
      <c r="B16" s="13">
        <f>VLOOKUP(A16,'ÁREA DOS MUNICÍPIOS '!$A$10:$B$101,2,FALSE)</f>
        <v>291.44868200000002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DIBAPE'!$B$2:$H$674,6,FALSE)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172</v>
      </c>
      <c r="B17" s="13">
        <f>VLOOKUP(A17,'ÁREA DOS MUNICÍPIOS '!$A$10:$B$101,2,FALSE)</f>
        <v>291.44868200000002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DIBAPE'!$B$2:$H$674,6,FALSE)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172</v>
      </c>
      <c r="B18" s="13">
        <f>VLOOKUP(A18,'ÁREA DOS MUNICÍPIOS '!$A$10:$B$101,2,FALSE)</f>
        <v>291.44868200000002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DIBAPE'!$B$2:$H$674,6,FALSE)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172</v>
      </c>
      <c r="B19" s="13">
        <f>VLOOKUP(A19,'ÁREA DOS MUNICÍPIOS '!$A$10:$B$101,2,FALSE)</f>
        <v>291.44868200000002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DIBAPE'!$B$2:$H$674,6,FALSE)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172</v>
      </c>
      <c r="B20" s="13">
        <f>VLOOKUP(A20,'ÁREA DOS MUNICÍPIOS '!$A$10:$B$101,2,FALSE)</f>
        <v>291.44868200000002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DIBAPE'!$B$2:$H$674,6,FALSE)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172</v>
      </c>
      <c r="B21" s="13">
        <f>VLOOKUP(A21,'ÁREA DOS MUNICÍPIOS '!$A$10:$B$101,2,FALSE)</f>
        <v>291.44868200000002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DIBAPE'!$B$2:$H$674,6,FALSE)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172</v>
      </c>
      <c r="B22" s="13">
        <f>VLOOKUP(A22,'ÁREA DOS MUNICÍPIOS '!$A$10:$B$101,2,FALSE)</f>
        <v>291.44868200000002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DIBAPE'!$B$2:$H$674,6,FALSE)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172</v>
      </c>
      <c r="B23" s="13">
        <f>VLOOKUP(A23,'ÁREA DOS MUNICÍPIOS '!$A$10:$B$101,2,FALSE)</f>
        <v>291.44868200000002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DIBAPE'!$B$2:$H$674,6,FALSE)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172</v>
      </c>
      <c r="B24" s="13">
        <f>VLOOKUP(A24,'ÁREA DOS MUNICÍPIOS '!$A$10:$B$101,2,FALSE)</f>
        <v>291.44868200000002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DIBAPE'!$B$2:$H$674,6,FALSE)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172</v>
      </c>
      <c r="B25" s="13">
        <f>VLOOKUP(A25,'ÁREA DOS MUNICÍPIOS '!$A$10:$B$101,2,FALSE)</f>
        <v>291.44868200000002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DIBAPE'!$B$2:$H$674,6,FALSE)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172</v>
      </c>
      <c r="B26" s="13">
        <f>VLOOKUP(A26,'ÁREA DOS MUNICÍPIOS '!$A$10:$B$101,2,FALSE)</f>
        <v>291.44868200000002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DIBAPE'!$B$2:$H$674,6,FALSE)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172</v>
      </c>
      <c r="B27" s="13">
        <f>VLOOKUP(A27,'ÁREA DOS MUNICÍPIOS '!$A$10:$B$101,2,FALSE)</f>
        <v>291.44868200000002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DIBAPE'!$B$2:$H$674,6,FALSE)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172</v>
      </c>
      <c r="B28" s="13">
        <f>VLOOKUP(A28,'ÁREA DOS MUNICÍPIOS '!$A$10:$B$101,2,FALSE)</f>
        <v>291.44868200000002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DIBAPE'!$B$2:$H$674,6,FALSE)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172</v>
      </c>
      <c r="B29" s="13">
        <f>VLOOKUP(A29,'ÁREA DOS MUNICÍPIOS '!$A$10:$B$101,2,FALSE)</f>
        <v>291.44868200000002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DIBAPE'!$B$2:$H$674,6,FALSE)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172</v>
      </c>
      <c r="B30" s="13">
        <f>VLOOKUP(A30,'ÁREA DOS MUNICÍPIOS '!$A$10:$B$101,2,FALSE)</f>
        <v>291.44868200000002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DIBAPE'!$B$2:$H$674,6,FALSE)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172</v>
      </c>
      <c r="B31" s="13">
        <f>VLOOKUP(A31,'ÁREA DOS MUNICÍPIOS '!$A$10:$B$101,2,FALSE)</f>
        <v>291.44868200000002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DIBAPE'!$B$2:$H$674,6,FALSE)</f>
        <v>#N/A</v>
      </c>
    </row>
    <row r="32" spans="1:23" ht="15.75" customHeight="1" x14ac:dyDescent="0.2">
      <c r="A32" s="27" t="s">
        <v>172</v>
      </c>
      <c r="B32" s="13">
        <f>VLOOKUP(A32,'ÁREA DOS MUNICÍPIOS '!$A$10:$B$101,2,FALSE)</f>
        <v>291.44868200000002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172</v>
      </c>
      <c r="B33" s="13">
        <f>VLOOKUP(A33,'ÁREA DOS MUNICÍPIOS '!$A$10:$B$101,2,FALSE)</f>
        <v>291.44868200000002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172</v>
      </c>
      <c r="B34" s="13">
        <f>VLOOKUP(A34,'ÁREA DOS MUNICÍPIOS '!$A$10:$B$101,2,FALSE)</f>
        <v>291.44868200000002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172</v>
      </c>
      <c r="B35" s="13">
        <f>VLOOKUP(A35,'ÁREA DOS MUNICÍPIOS '!$A$10:$B$101,2,FALSE)</f>
        <v>291.44868200000002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172</v>
      </c>
      <c r="B36" s="13">
        <f>VLOOKUP(A36,'ÁREA DOS MUNICÍPIOS '!$A$10:$B$101,2,FALSE)</f>
        <v>291.44868200000002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172</v>
      </c>
      <c r="B37" s="13">
        <f>VLOOKUP(A37,'ÁREA DOS MUNICÍPIOS '!$A$10:$B$101,2,FALSE)</f>
        <v>291.44868200000002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172</v>
      </c>
      <c r="B38" s="13">
        <f>VLOOKUP(A38,'ÁREA DOS MUNICÍPIOS '!$A$10:$B$101,2,FALSE)</f>
        <v>291.44868200000002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172</v>
      </c>
      <c r="B39" s="13">
        <f>VLOOKUP(A39,'ÁREA DOS MUNICÍPIOS '!$A$10:$B$101,2,FALSE)</f>
        <v>291.44868200000002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172</v>
      </c>
      <c r="B40" s="13">
        <f>VLOOKUP(A40,'ÁREA DOS MUNICÍPIOS '!$A$10:$B$101,2,FALSE)</f>
        <v>291.44868200000002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172</v>
      </c>
      <c r="B41" s="13">
        <f>VLOOKUP(A41,'ÁREA DOS MUNICÍPIOS '!$A$10:$B$101,2,FALSE)</f>
        <v>291.44868200000002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172</v>
      </c>
      <c r="B42" s="13">
        <f>VLOOKUP(A42,'ÁREA DOS MUNICÍPIOS '!$A$10:$B$101,2,FALSE)</f>
        <v>291.44868200000002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172</v>
      </c>
      <c r="B43" s="13">
        <f>VLOOKUP(A43,'ÁREA DOS MUNICÍPIOS '!$A$10:$B$101,2,FALSE)</f>
        <v>291.44868200000002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172</v>
      </c>
      <c r="B44" s="13">
        <f>VLOOKUP(A44,'ÁREA DOS MUNICÍPIOS '!$A$10:$B$101,2,FALSE)</f>
        <v>291.44868200000002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172</v>
      </c>
      <c r="B45" s="13">
        <f>VLOOKUP(A45,'ÁREA DOS MUNICÍPIOS '!$A$10:$B$101,2,FALSE)</f>
        <v>291.44868200000002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172</v>
      </c>
      <c r="B46" s="13">
        <f>VLOOKUP(A46,'ÁREA DOS MUNICÍPIOS '!$A$10:$B$101,2,FALSE)</f>
        <v>291.44868200000002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172</v>
      </c>
      <c r="B47" s="13">
        <f>VLOOKUP(A47,'ÁREA DOS MUNICÍPIOS '!$A$10:$B$101,2,FALSE)</f>
        <v>291.44868200000002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172</v>
      </c>
      <c r="B48" s="13">
        <f>VLOOKUP(A48,'ÁREA DOS MUNICÍPIOS '!$A$10:$B$101,2,FALSE)</f>
        <v>291.44868200000002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172</v>
      </c>
      <c r="B49" s="13">
        <f>VLOOKUP(A49,'ÁREA DOS MUNICÍPIOS '!$A$10:$B$101,2,FALSE)</f>
        <v>291.44868200000002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172</v>
      </c>
      <c r="B50" s="13">
        <f>VLOOKUP(A50,'ÁREA DOS MUNICÍPIOS '!$A$10:$B$101,2,FALSE)</f>
        <v>291.44868200000002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172</v>
      </c>
      <c r="B51" s="13">
        <f>VLOOKUP(A51,'ÁREA DOS MUNICÍPIOS '!$A$10:$B$101,2,FALSE)</f>
        <v>291.44868200000002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172</v>
      </c>
      <c r="B52" s="13">
        <f>VLOOKUP(A52,'ÁREA DOS MUNICÍPIOS '!$A$10:$B$101,2,FALSE)</f>
        <v>291.44868200000002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172</v>
      </c>
      <c r="B53" s="13">
        <f>VLOOKUP(A53,'ÁREA DOS MUNICÍPIOS '!$A$10:$B$101,2,FALSE)</f>
        <v>291.44868200000002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172</v>
      </c>
      <c r="B54" s="13">
        <f>VLOOKUP(A54,'ÁREA DOS MUNICÍPIOS '!$A$10:$B$101,2,FALSE)</f>
        <v>291.44868200000002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172</v>
      </c>
      <c r="B55" s="13">
        <f>VLOOKUP(A55,'ÁREA DOS MUNICÍPIOS '!$A$10:$B$101,2,FALSE)</f>
        <v>291.44868200000002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172</v>
      </c>
      <c r="B56" s="13">
        <f>VLOOKUP(A56,'ÁREA DOS MUNICÍPIOS '!$A$10:$B$101,2,FALSE)</f>
        <v>291.44868200000002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172</v>
      </c>
      <c r="B57" s="13">
        <f>VLOOKUP(A57,'ÁREA DOS MUNICÍPIOS '!$A$10:$B$101,2,FALSE)</f>
        <v>291.44868200000002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172</v>
      </c>
      <c r="B58" s="13">
        <f>VLOOKUP(A58,'ÁREA DOS MUNICÍPIOS '!$A$10:$B$101,2,FALSE)</f>
        <v>291.44868200000002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172</v>
      </c>
      <c r="B59" s="13">
        <f>VLOOKUP(A59,'ÁREA DOS MUNICÍPIOS '!$A$10:$B$101,2,FALSE)</f>
        <v>291.44868200000002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172</v>
      </c>
      <c r="B60" s="13">
        <f>VLOOKUP(A60,'ÁREA DOS MUNICÍPIOS '!$A$10:$B$101,2,FALSE)</f>
        <v>291.44868200000002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172</v>
      </c>
      <c r="B61" s="13">
        <f>VLOOKUP(A61,'ÁREA DOS MUNICÍPIOS '!$A$10:$B$101,2,FALSE)</f>
        <v>291.44868200000002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172</v>
      </c>
      <c r="B62" s="13">
        <f>VLOOKUP(A62,'ÁREA DOS MUNICÍPIOS '!$A$10:$B$101,2,FALSE)</f>
        <v>291.44868200000002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172</v>
      </c>
      <c r="B63" s="13">
        <f>VLOOKUP(A63,'ÁREA DOS MUNICÍPIOS '!$A$10:$B$101,2,FALSE)</f>
        <v>291.44868200000002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172</v>
      </c>
      <c r="B64" s="13">
        <f>VLOOKUP(A64,'ÁREA DOS MUNICÍPIOS '!$A$10:$B$101,2,FALSE)</f>
        <v>291.44868200000002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172</v>
      </c>
      <c r="B65" s="13">
        <f>VLOOKUP(A65,'ÁREA DOS MUNICÍPIOS '!$A$10:$B$101,2,FALSE)</f>
        <v>291.44868200000002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172</v>
      </c>
      <c r="B66" s="13">
        <f>VLOOKUP(A66,'ÁREA DOS MUNICÍPIOS '!$A$10:$B$101,2,FALSE)</f>
        <v>291.44868200000002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172</v>
      </c>
      <c r="B67" s="13">
        <f>VLOOKUP(A67,'ÁREA DOS MUNICÍPIOS '!$A$10:$B$101,2,FALSE)</f>
        <v>291.44868200000002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172</v>
      </c>
      <c r="B68" s="13">
        <f>VLOOKUP(A68,'ÁREA DOS MUNICÍPIOS '!$A$10:$B$101,2,FALSE)</f>
        <v>291.44868200000002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172</v>
      </c>
      <c r="B69" s="13">
        <f>VLOOKUP(A69,'ÁREA DOS MUNICÍPIOS '!$A$10:$B$101,2,FALSE)</f>
        <v>291.44868200000002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172</v>
      </c>
      <c r="B70" s="13">
        <f>VLOOKUP(A70,'ÁREA DOS MUNICÍPIOS '!$A$10:$B$101,2,FALSE)</f>
        <v>291.44868200000002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172</v>
      </c>
      <c r="B71" s="13">
        <f>VLOOKUP(A71,'ÁREA DOS MUNICÍPIOS '!$A$10:$B$101,2,FALSE)</f>
        <v>291.44868200000002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172</v>
      </c>
      <c r="B72" s="13">
        <f>VLOOKUP(A72,'ÁREA DOS MUNICÍPIOS '!$A$10:$B$101,2,FALSE)</f>
        <v>291.44868200000002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172</v>
      </c>
      <c r="B73" s="13">
        <f>VLOOKUP(A73,'ÁREA DOS MUNICÍPIOS '!$A$10:$B$101,2,FALSE)</f>
        <v>291.44868200000002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172</v>
      </c>
      <c r="B74" s="13">
        <f>VLOOKUP(A74,'ÁREA DOS MUNICÍPIOS '!$A$10:$B$101,2,FALSE)</f>
        <v>291.44868200000002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172</v>
      </c>
      <c r="B75" s="13">
        <f>VLOOKUP(A75,'ÁREA DOS MUNICÍPIOS '!$A$10:$B$101,2,FALSE)</f>
        <v>291.44868200000002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172</v>
      </c>
      <c r="B76" s="13">
        <f>VLOOKUP(A76,'ÁREA DOS MUNICÍPIOS '!$A$10:$B$101,2,FALSE)</f>
        <v>291.44868200000002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172</v>
      </c>
      <c r="B77" s="13">
        <f>VLOOKUP(A77,'ÁREA DOS MUNICÍPIOS '!$A$10:$B$101,2,FALSE)</f>
        <v>291.44868200000002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172</v>
      </c>
      <c r="B78" s="13">
        <f>VLOOKUP(A78,'ÁREA DOS MUNICÍPIOS '!$A$10:$B$101,2,FALSE)</f>
        <v>291.44868200000002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172</v>
      </c>
      <c r="B79" s="13">
        <f>VLOOKUP(A79,'ÁREA DOS MUNICÍPIOS '!$A$10:$B$101,2,FALSE)</f>
        <v>291.44868200000002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172</v>
      </c>
      <c r="B80" s="13">
        <f>VLOOKUP(A80,'ÁREA DOS MUNICÍPIOS '!$A$10:$B$101,2,FALSE)</f>
        <v>291.44868200000002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172</v>
      </c>
      <c r="B81" s="13">
        <f>VLOOKUP(A81,'ÁREA DOS MUNICÍPIOS '!$A$10:$B$101,2,FALSE)</f>
        <v>291.44868200000002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172</v>
      </c>
      <c r="B82" s="13">
        <f>VLOOKUP(A82,'ÁREA DOS MUNICÍPIOS '!$A$10:$B$101,2,FALSE)</f>
        <v>291.44868200000002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172</v>
      </c>
      <c r="B83" s="13">
        <f>VLOOKUP(A83,'ÁREA DOS MUNICÍPIOS '!$A$10:$B$101,2,FALSE)</f>
        <v>291.44868200000002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172</v>
      </c>
      <c r="B84" s="13">
        <f>VLOOKUP(A84,'ÁREA DOS MUNICÍPIOS '!$A$10:$B$101,2,FALSE)</f>
        <v>291.44868200000002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172</v>
      </c>
      <c r="B85" s="13">
        <f>VLOOKUP(A85,'ÁREA DOS MUNICÍPIOS '!$A$10:$B$101,2,FALSE)</f>
        <v>291.44868200000002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172</v>
      </c>
      <c r="B86" s="13">
        <f>VLOOKUP(A86,'ÁREA DOS MUNICÍPIOS '!$A$10:$B$101,2,FALSE)</f>
        <v>291.44868200000002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172</v>
      </c>
      <c r="B87" s="13">
        <f>VLOOKUP(A87,'ÁREA DOS MUNICÍPIOS '!$A$10:$B$101,2,FALSE)</f>
        <v>291.44868200000002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172</v>
      </c>
      <c r="B88" s="13">
        <f>VLOOKUP(A88,'ÁREA DOS MUNICÍPIOS '!$A$10:$B$101,2,FALSE)</f>
        <v>291.44868200000002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172</v>
      </c>
      <c r="B89" s="13">
        <f>VLOOKUP(A89,'ÁREA DOS MUNICÍPIOS '!$A$10:$B$101,2,FALSE)</f>
        <v>291.44868200000002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172</v>
      </c>
      <c r="B90" s="13">
        <f>VLOOKUP(A90,'ÁREA DOS MUNICÍPIOS '!$A$10:$B$101,2,FALSE)</f>
        <v>291.44868200000002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172</v>
      </c>
      <c r="B91" s="13">
        <f>VLOOKUP(A91,'ÁREA DOS MUNICÍPIOS '!$A$10:$B$101,2,FALSE)</f>
        <v>291.44868200000002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172</v>
      </c>
      <c r="B92" s="13">
        <f>VLOOKUP(A92,'ÁREA DOS MUNICÍPIOS '!$A$10:$B$101,2,FALSE)</f>
        <v>291.44868200000002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172</v>
      </c>
      <c r="B93" s="13">
        <f>VLOOKUP(A93,'ÁREA DOS MUNICÍPIOS '!$A$10:$B$101,2,FALSE)</f>
        <v>291.44868200000002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172</v>
      </c>
      <c r="B94" s="13">
        <f>VLOOKUP(A94,'ÁREA DOS MUNICÍPIOS '!$A$10:$B$101,2,FALSE)</f>
        <v>291.44868200000002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172</v>
      </c>
      <c r="B95" s="13">
        <f>VLOOKUP(A95,'ÁREA DOS MUNICÍPIOS '!$A$10:$B$101,2,FALSE)</f>
        <v>291.44868200000002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172</v>
      </c>
      <c r="B96" s="13">
        <f>VLOOKUP(A96,'ÁREA DOS MUNICÍPIOS '!$A$10:$B$101,2,FALSE)</f>
        <v>291.44868200000002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172</v>
      </c>
      <c r="B97" s="13">
        <f>VLOOKUP(A97,'ÁREA DOS MUNICÍPIOS '!$A$10:$B$101,2,FALSE)</f>
        <v>291.44868200000002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172</v>
      </c>
      <c r="B98" s="13">
        <f>VLOOKUP(A98,'ÁREA DOS MUNICÍPIOS '!$A$10:$B$101,2,FALSE)</f>
        <v>291.44868200000002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172</v>
      </c>
      <c r="B99" s="13">
        <f>VLOOKUP(A99,'ÁREA DOS MUNICÍPIOS '!$A$10:$B$101,2,FALSE)</f>
        <v>291.44868200000002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172</v>
      </c>
      <c r="B100" s="13">
        <f>VLOOKUP(A100,'ÁREA DOS MUNICÍPIOS '!$A$10:$B$101,2,FALSE)</f>
        <v>291.44868200000002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0.15167376986166936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173</v>
      </c>
      <c r="B4" s="13">
        <f>VLOOKUP(A4,'ÁREA DOS MUNICÍPIOS '!$A$10:$B$101,2,FALSE)</f>
        <v>50.892122000000001</v>
      </c>
      <c r="C4" s="38" t="s">
        <v>431</v>
      </c>
      <c r="D4" s="74">
        <f>VLOOKUP($C4,'BASE DIBAPE'!$B$2:$H$800,2,FALSE)</f>
        <v>820.11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0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173</v>
      </c>
      <c r="B5" s="13">
        <f>VLOOKUP(A5,'ÁREA DOS MUNICÍPIOS '!$A$10:$B$101,2,FALSE)</f>
        <v>50.892122000000001</v>
      </c>
      <c r="C5" s="38" t="s">
        <v>826</v>
      </c>
      <c r="D5" s="74">
        <f>VLOOKUP($C5,'BASE DIBAPE'!$B$2:$H$800,2,FALSE)</f>
        <v>360.34</v>
      </c>
      <c r="E5" s="74">
        <f>VLOOKUP($C5,'BASE DIBAPE'!$B$2:$H$800,3,FALSE)</f>
        <v>4</v>
      </c>
      <c r="F5" s="74">
        <f>VLOOKUP($C5,'BASE DIBAPE'!$B$2:$H$800,4,FALSE)</f>
        <v>0</v>
      </c>
      <c r="G5" s="74">
        <f>VLOOKUP($C5,'BASE DIBAPE'!$B$2:$H$800,5,FALSE)</f>
        <v>0</v>
      </c>
      <c r="H5" s="75">
        <f t="shared" ref="H5:H68" si="0">IFERROR((D5/(B5*100))*E5*F5*G5,0)</f>
        <v>0</v>
      </c>
      <c r="I5" s="76" t="str">
        <f t="shared" ref="I5:I6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173</v>
      </c>
      <c r="B6" s="13">
        <f>VLOOKUP(A6,'ÁREA DOS MUNICÍPIOS '!$A$10:$B$101,2,FALSE)</f>
        <v>50.892122000000001</v>
      </c>
      <c r="C6" s="38" t="s">
        <v>1036</v>
      </c>
      <c r="D6" s="74">
        <f>VLOOKUP($C6,'BASE DIBAPE'!$B$2:$H$800,2,FALSE)</f>
        <v>128.65</v>
      </c>
      <c r="E6" s="74">
        <f>VLOOKUP($C6,'BASE DIBAPE'!$B$2:$H$800,3,FALSE)</f>
        <v>3</v>
      </c>
      <c r="F6" s="74">
        <f>VLOOKUP($C6,'BASE DIBAPE'!$B$2:$H$800,4,FALSE)</f>
        <v>1</v>
      </c>
      <c r="G6" s="74">
        <f>VLOOKUP($C6,'BASE DIBAPE'!$B$2:$H$800,5,FALSE)</f>
        <v>2</v>
      </c>
      <c r="H6" s="75">
        <f t="shared" si="0"/>
        <v>0.15167376986166936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173</v>
      </c>
      <c r="B7" s="13">
        <f>VLOOKUP(A7,'ÁREA DOS MUNICÍPIOS '!$A$10:$B$101,2,FALSE)</f>
        <v>50.892122000000001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173</v>
      </c>
      <c r="B8" s="13">
        <f>VLOOKUP(A8,'ÁREA DOS MUNICÍPIOS '!$A$10:$B$101,2,FALSE)</f>
        <v>50.892122000000001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173</v>
      </c>
      <c r="B9" s="13">
        <f>VLOOKUP(A9,'ÁREA DOS MUNICÍPIOS '!$A$10:$B$101,2,FALSE)</f>
        <v>50.892122000000001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173</v>
      </c>
      <c r="B10" s="13">
        <f>VLOOKUP(A10,'ÁREA DOS MUNICÍPIOS '!$A$10:$B$101,2,FALSE)</f>
        <v>50.892122000000001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173</v>
      </c>
      <c r="B11" s="13">
        <f>VLOOKUP(A11,'ÁREA DOS MUNICÍPIOS '!$A$10:$B$101,2,FALSE)</f>
        <v>50.892122000000001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173</v>
      </c>
      <c r="B12" s="13">
        <f>VLOOKUP(A12,'ÁREA DOS MUNICÍPIOS '!$A$10:$B$101,2,FALSE)</f>
        <v>50.892122000000001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173</v>
      </c>
      <c r="B13" s="13">
        <f>VLOOKUP(A13,'ÁREA DOS MUNICÍPIOS '!$A$10:$B$101,2,FALSE)</f>
        <v>50.892122000000001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173</v>
      </c>
      <c r="B14" s="13">
        <f>VLOOKUP(A14,'ÁREA DOS MUNICÍPIOS '!$A$10:$B$101,2,FALSE)</f>
        <v>50.892122000000001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173</v>
      </c>
      <c r="B15" s="13">
        <f>VLOOKUP(A15,'ÁREA DOS MUNICÍPIOS '!$A$10:$B$101,2,FALSE)</f>
        <v>50.892122000000001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173</v>
      </c>
      <c r="B16" s="13">
        <f>VLOOKUP(A16,'ÁREA DOS MUNICÍPIOS '!$A$10:$B$101,2,FALSE)</f>
        <v>50.892122000000001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173</v>
      </c>
      <c r="B17" s="13">
        <f>VLOOKUP(A17,'ÁREA DOS MUNICÍPIOS '!$A$10:$B$101,2,FALSE)</f>
        <v>50.892122000000001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173</v>
      </c>
      <c r="B18" s="13">
        <f>VLOOKUP(A18,'ÁREA DOS MUNICÍPIOS '!$A$10:$B$101,2,FALSE)</f>
        <v>50.892122000000001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173</v>
      </c>
      <c r="B19" s="13">
        <f>VLOOKUP(A19,'ÁREA DOS MUNICÍPIOS '!$A$10:$B$101,2,FALSE)</f>
        <v>50.892122000000001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173</v>
      </c>
      <c r="B20" s="13">
        <f>VLOOKUP(A20,'ÁREA DOS MUNICÍPIOS '!$A$10:$B$101,2,FALSE)</f>
        <v>50.892122000000001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173</v>
      </c>
      <c r="B21" s="13">
        <f>VLOOKUP(A21,'ÁREA DOS MUNICÍPIOS '!$A$10:$B$101,2,FALSE)</f>
        <v>50.892122000000001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173</v>
      </c>
      <c r="B22" s="13">
        <f>VLOOKUP(A22,'ÁREA DOS MUNICÍPIOS '!$A$10:$B$101,2,FALSE)</f>
        <v>50.892122000000001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173</v>
      </c>
      <c r="B23" s="13">
        <f>VLOOKUP(A23,'ÁREA DOS MUNICÍPIOS '!$A$10:$B$101,2,FALSE)</f>
        <v>50.892122000000001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173</v>
      </c>
      <c r="B24" s="13">
        <f>VLOOKUP(A24,'ÁREA DOS MUNICÍPIOS '!$A$10:$B$101,2,FALSE)</f>
        <v>50.892122000000001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173</v>
      </c>
      <c r="B25" s="13">
        <f>VLOOKUP(A25,'ÁREA DOS MUNICÍPIOS '!$A$10:$B$101,2,FALSE)</f>
        <v>50.892122000000001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173</v>
      </c>
      <c r="B26" s="13">
        <f>VLOOKUP(A26,'ÁREA DOS MUNICÍPIOS '!$A$10:$B$101,2,FALSE)</f>
        <v>50.892122000000001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173</v>
      </c>
      <c r="B27" s="13">
        <f>VLOOKUP(A27,'ÁREA DOS MUNICÍPIOS '!$A$10:$B$101,2,FALSE)</f>
        <v>50.892122000000001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173</v>
      </c>
      <c r="B28" s="13">
        <f>VLOOKUP(A28,'ÁREA DOS MUNICÍPIOS '!$A$10:$B$101,2,FALSE)</f>
        <v>50.892122000000001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173</v>
      </c>
      <c r="B29" s="13">
        <f>VLOOKUP(A29,'ÁREA DOS MUNICÍPIOS '!$A$10:$B$101,2,FALSE)</f>
        <v>50.892122000000001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173</v>
      </c>
      <c r="B30" s="13">
        <f>VLOOKUP(A30,'ÁREA DOS MUNICÍPIOS '!$A$10:$B$101,2,FALSE)</f>
        <v>50.892122000000001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173</v>
      </c>
      <c r="B31" s="13">
        <f>VLOOKUP(A31,'ÁREA DOS MUNICÍPIOS '!$A$10:$B$101,2,FALSE)</f>
        <v>50.892122000000001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173</v>
      </c>
      <c r="B32" s="13">
        <f>VLOOKUP(A32,'ÁREA DOS MUNICÍPIOS '!$A$10:$B$101,2,FALSE)</f>
        <v>50.892122000000001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173</v>
      </c>
      <c r="B33" s="13">
        <f>VLOOKUP(A33,'ÁREA DOS MUNICÍPIOS '!$A$10:$B$101,2,FALSE)</f>
        <v>50.892122000000001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173</v>
      </c>
      <c r="B34" s="13">
        <f>VLOOKUP(A34,'ÁREA DOS MUNICÍPIOS '!$A$10:$B$101,2,FALSE)</f>
        <v>50.892122000000001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173</v>
      </c>
      <c r="B35" s="13">
        <f>VLOOKUP(A35,'ÁREA DOS MUNICÍPIOS '!$A$10:$B$101,2,FALSE)</f>
        <v>50.892122000000001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173</v>
      </c>
      <c r="B36" s="13">
        <f>VLOOKUP(A36,'ÁREA DOS MUNICÍPIOS '!$A$10:$B$101,2,FALSE)</f>
        <v>50.892122000000001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173</v>
      </c>
      <c r="B37" s="13">
        <f>VLOOKUP(A37,'ÁREA DOS MUNICÍPIOS '!$A$10:$B$101,2,FALSE)</f>
        <v>50.892122000000001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173</v>
      </c>
      <c r="B38" s="13">
        <f>VLOOKUP(A38,'ÁREA DOS MUNICÍPIOS '!$A$10:$B$101,2,FALSE)</f>
        <v>50.892122000000001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173</v>
      </c>
      <c r="B39" s="13">
        <f>VLOOKUP(A39,'ÁREA DOS MUNICÍPIOS '!$A$10:$B$101,2,FALSE)</f>
        <v>50.892122000000001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173</v>
      </c>
      <c r="B40" s="13">
        <f>VLOOKUP(A40,'ÁREA DOS MUNICÍPIOS '!$A$10:$B$101,2,FALSE)</f>
        <v>50.892122000000001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173</v>
      </c>
      <c r="B41" s="13">
        <f>VLOOKUP(A41,'ÁREA DOS MUNICÍPIOS '!$A$10:$B$101,2,FALSE)</f>
        <v>50.892122000000001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173</v>
      </c>
      <c r="B42" s="13">
        <f>VLOOKUP(A42,'ÁREA DOS MUNICÍPIOS '!$A$10:$B$101,2,FALSE)</f>
        <v>50.892122000000001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173</v>
      </c>
      <c r="B43" s="13">
        <f>VLOOKUP(A43,'ÁREA DOS MUNICÍPIOS '!$A$10:$B$101,2,FALSE)</f>
        <v>50.892122000000001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173</v>
      </c>
      <c r="B44" s="13">
        <f>VLOOKUP(A44,'ÁREA DOS MUNICÍPIOS '!$A$10:$B$101,2,FALSE)</f>
        <v>50.892122000000001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173</v>
      </c>
      <c r="B45" s="13">
        <f>VLOOKUP(A45,'ÁREA DOS MUNICÍPIOS '!$A$10:$B$101,2,FALSE)</f>
        <v>50.892122000000001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173</v>
      </c>
      <c r="B46" s="13">
        <f>VLOOKUP(A46,'ÁREA DOS MUNICÍPIOS '!$A$10:$B$101,2,FALSE)</f>
        <v>50.892122000000001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173</v>
      </c>
      <c r="B47" s="13">
        <f>VLOOKUP(A47,'ÁREA DOS MUNICÍPIOS '!$A$10:$B$101,2,FALSE)</f>
        <v>50.892122000000001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173</v>
      </c>
      <c r="B48" s="13">
        <f>VLOOKUP(A48,'ÁREA DOS MUNICÍPIOS '!$A$10:$B$101,2,FALSE)</f>
        <v>50.892122000000001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173</v>
      </c>
      <c r="B49" s="13">
        <f>VLOOKUP(A49,'ÁREA DOS MUNICÍPIOS '!$A$10:$B$101,2,FALSE)</f>
        <v>50.892122000000001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173</v>
      </c>
      <c r="B50" s="13">
        <f>VLOOKUP(A50,'ÁREA DOS MUNICÍPIOS '!$A$10:$B$101,2,FALSE)</f>
        <v>50.892122000000001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173</v>
      </c>
      <c r="B51" s="13">
        <f>VLOOKUP(A51,'ÁREA DOS MUNICÍPIOS '!$A$10:$B$101,2,FALSE)</f>
        <v>50.892122000000001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173</v>
      </c>
      <c r="B52" s="13">
        <f>VLOOKUP(A52,'ÁREA DOS MUNICÍPIOS '!$A$10:$B$101,2,FALSE)</f>
        <v>50.892122000000001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173</v>
      </c>
      <c r="B53" s="13">
        <f>VLOOKUP(A53,'ÁREA DOS MUNICÍPIOS '!$A$10:$B$101,2,FALSE)</f>
        <v>50.892122000000001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173</v>
      </c>
      <c r="B54" s="13">
        <f>VLOOKUP(A54,'ÁREA DOS MUNICÍPIOS '!$A$10:$B$101,2,FALSE)</f>
        <v>50.892122000000001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173</v>
      </c>
      <c r="B55" s="13">
        <f>VLOOKUP(A55,'ÁREA DOS MUNICÍPIOS '!$A$10:$B$101,2,FALSE)</f>
        <v>50.892122000000001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173</v>
      </c>
      <c r="B56" s="13">
        <f>VLOOKUP(A56,'ÁREA DOS MUNICÍPIOS '!$A$10:$B$101,2,FALSE)</f>
        <v>50.892122000000001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173</v>
      </c>
      <c r="B57" s="13">
        <f>VLOOKUP(A57,'ÁREA DOS MUNICÍPIOS '!$A$10:$B$101,2,FALSE)</f>
        <v>50.892122000000001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173</v>
      </c>
      <c r="B58" s="13">
        <f>VLOOKUP(A58,'ÁREA DOS MUNICÍPIOS '!$A$10:$B$101,2,FALSE)</f>
        <v>50.892122000000001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173</v>
      </c>
      <c r="B59" s="13">
        <f>VLOOKUP(A59,'ÁREA DOS MUNICÍPIOS '!$A$10:$B$101,2,FALSE)</f>
        <v>50.892122000000001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173</v>
      </c>
      <c r="B60" s="13">
        <f>VLOOKUP(A60,'ÁREA DOS MUNICÍPIOS '!$A$10:$B$101,2,FALSE)</f>
        <v>50.892122000000001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173</v>
      </c>
      <c r="B61" s="13">
        <f>VLOOKUP(A61,'ÁREA DOS MUNICÍPIOS '!$A$10:$B$101,2,FALSE)</f>
        <v>50.892122000000001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173</v>
      </c>
      <c r="B62" s="13">
        <f>VLOOKUP(A62,'ÁREA DOS MUNICÍPIOS '!$A$10:$B$101,2,FALSE)</f>
        <v>50.892122000000001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173</v>
      </c>
      <c r="B63" s="13">
        <f>VLOOKUP(A63,'ÁREA DOS MUNICÍPIOS '!$A$10:$B$101,2,FALSE)</f>
        <v>50.892122000000001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173</v>
      </c>
      <c r="B64" s="13">
        <f>VLOOKUP(A64,'ÁREA DOS MUNICÍPIOS '!$A$10:$B$101,2,FALSE)</f>
        <v>50.892122000000001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173</v>
      </c>
      <c r="B65" s="13">
        <f>VLOOKUP(A65,'ÁREA DOS MUNICÍPIOS '!$A$10:$B$101,2,FALSE)</f>
        <v>50.892122000000001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173</v>
      </c>
      <c r="B66" s="13">
        <f>VLOOKUP(A66,'ÁREA DOS MUNICÍPIOS '!$A$10:$B$101,2,FALSE)</f>
        <v>50.892122000000001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173</v>
      </c>
      <c r="B67" s="13">
        <f>VLOOKUP(A67,'ÁREA DOS MUNICÍPIOS '!$A$10:$B$101,2,FALSE)</f>
        <v>50.892122000000001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173</v>
      </c>
      <c r="B68" s="13">
        <f>VLOOKUP(A68,'ÁREA DOS MUNICÍPIOS '!$A$10:$B$101,2,FALSE)</f>
        <v>50.892122000000001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173</v>
      </c>
      <c r="B69" s="13">
        <f>VLOOKUP(A69,'ÁREA DOS MUNICÍPIOS '!$A$10:$B$101,2,FALSE)</f>
        <v>50.892122000000001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173</v>
      </c>
      <c r="B70" s="13">
        <f>VLOOKUP(A70,'ÁREA DOS MUNICÍPIOS '!$A$10:$B$101,2,FALSE)</f>
        <v>50.892122000000001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173</v>
      </c>
      <c r="B71" s="13">
        <f>VLOOKUP(A71,'ÁREA DOS MUNICÍPIOS '!$A$10:$B$101,2,FALSE)</f>
        <v>50.892122000000001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173</v>
      </c>
      <c r="B72" s="13">
        <f>VLOOKUP(A72,'ÁREA DOS MUNICÍPIOS '!$A$10:$B$101,2,FALSE)</f>
        <v>50.892122000000001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173</v>
      </c>
      <c r="B73" s="13">
        <f>VLOOKUP(A73,'ÁREA DOS MUNICÍPIOS '!$A$10:$B$101,2,FALSE)</f>
        <v>50.892122000000001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173</v>
      </c>
      <c r="B74" s="13">
        <f>VLOOKUP(A74,'ÁREA DOS MUNICÍPIOS '!$A$10:$B$101,2,FALSE)</f>
        <v>50.892122000000001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173</v>
      </c>
      <c r="B75" s="13">
        <f>VLOOKUP(A75,'ÁREA DOS MUNICÍPIOS '!$A$10:$B$101,2,FALSE)</f>
        <v>50.892122000000001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173</v>
      </c>
      <c r="B76" s="13">
        <f>VLOOKUP(A76,'ÁREA DOS MUNICÍPIOS '!$A$10:$B$101,2,FALSE)</f>
        <v>50.892122000000001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173</v>
      </c>
      <c r="B77" s="13">
        <f>VLOOKUP(A77,'ÁREA DOS MUNICÍPIOS '!$A$10:$B$101,2,FALSE)</f>
        <v>50.892122000000001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173</v>
      </c>
      <c r="B78" s="13">
        <f>VLOOKUP(A78,'ÁREA DOS MUNICÍPIOS '!$A$10:$B$101,2,FALSE)</f>
        <v>50.892122000000001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173</v>
      </c>
      <c r="B79" s="13">
        <f>VLOOKUP(A79,'ÁREA DOS MUNICÍPIOS '!$A$10:$B$101,2,FALSE)</f>
        <v>50.892122000000001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173</v>
      </c>
      <c r="B80" s="13">
        <f>VLOOKUP(A80,'ÁREA DOS MUNICÍPIOS '!$A$10:$B$101,2,FALSE)</f>
        <v>50.892122000000001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173</v>
      </c>
      <c r="B81" s="13">
        <f>VLOOKUP(A81,'ÁREA DOS MUNICÍPIOS '!$A$10:$B$101,2,FALSE)</f>
        <v>50.892122000000001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173</v>
      </c>
      <c r="B82" s="13">
        <f>VLOOKUP(A82,'ÁREA DOS MUNICÍPIOS '!$A$10:$B$101,2,FALSE)</f>
        <v>50.892122000000001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173</v>
      </c>
      <c r="B83" s="13">
        <f>VLOOKUP(A83,'ÁREA DOS MUNICÍPIOS '!$A$10:$B$101,2,FALSE)</f>
        <v>50.892122000000001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173</v>
      </c>
      <c r="B84" s="13">
        <f>VLOOKUP(A84,'ÁREA DOS MUNICÍPIOS '!$A$10:$B$101,2,FALSE)</f>
        <v>50.892122000000001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173</v>
      </c>
      <c r="B85" s="13">
        <f>VLOOKUP(A85,'ÁREA DOS MUNICÍPIOS '!$A$10:$B$101,2,FALSE)</f>
        <v>50.892122000000001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173</v>
      </c>
      <c r="B86" s="13">
        <f>VLOOKUP(A86,'ÁREA DOS MUNICÍPIOS '!$A$10:$B$101,2,FALSE)</f>
        <v>50.892122000000001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173</v>
      </c>
      <c r="B87" s="13">
        <f>VLOOKUP(A87,'ÁREA DOS MUNICÍPIOS '!$A$10:$B$101,2,FALSE)</f>
        <v>50.892122000000001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173</v>
      </c>
      <c r="B88" s="13">
        <f>VLOOKUP(A88,'ÁREA DOS MUNICÍPIOS '!$A$10:$B$101,2,FALSE)</f>
        <v>50.892122000000001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173</v>
      </c>
      <c r="B89" s="13">
        <f>VLOOKUP(A89,'ÁREA DOS MUNICÍPIOS '!$A$10:$B$101,2,FALSE)</f>
        <v>50.892122000000001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173</v>
      </c>
      <c r="B90" s="13">
        <f>VLOOKUP(A90,'ÁREA DOS MUNICÍPIOS '!$A$10:$B$101,2,FALSE)</f>
        <v>50.892122000000001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173</v>
      </c>
      <c r="B91" s="13">
        <f>VLOOKUP(A91,'ÁREA DOS MUNICÍPIOS '!$A$10:$B$101,2,FALSE)</f>
        <v>50.892122000000001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173</v>
      </c>
      <c r="B92" s="13">
        <f>VLOOKUP(A92,'ÁREA DOS MUNICÍPIOS '!$A$10:$B$101,2,FALSE)</f>
        <v>50.892122000000001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173</v>
      </c>
      <c r="B93" s="13">
        <f>VLOOKUP(A93,'ÁREA DOS MUNICÍPIOS '!$A$10:$B$101,2,FALSE)</f>
        <v>50.892122000000001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173</v>
      </c>
      <c r="B94" s="13">
        <f>VLOOKUP(A94,'ÁREA DOS MUNICÍPIOS '!$A$10:$B$101,2,FALSE)</f>
        <v>50.892122000000001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173</v>
      </c>
      <c r="B95" s="13">
        <f>VLOOKUP(A95,'ÁREA DOS MUNICÍPIOS '!$A$10:$B$101,2,FALSE)</f>
        <v>50.892122000000001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173</v>
      </c>
      <c r="B96" s="13">
        <f>VLOOKUP(A96,'ÁREA DOS MUNICÍPIOS '!$A$10:$B$101,2,FALSE)</f>
        <v>50.892122000000001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173</v>
      </c>
      <c r="B97" s="13">
        <f>VLOOKUP(A97,'ÁREA DOS MUNICÍPIOS '!$A$10:$B$101,2,FALSE)</f>
        <v>50.892122000000001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173</v>
      </c>
      <c r="B98" s="13">
        <f>VLOOKUP(A98,'ÁREA DOS MUNICÍPIOS '!$A$10:$B$101,2,FALSE)</f>
        <v>50.892122000000001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173</v>
      </c>
      <c r="B99" s="13">
        <f>VLOOKUP(A99,'ÁREA DOS MUNICÍPIOS '!$A$10:$B$101,2,FALSE)</f>
        <v>50.892122000000001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173</v>
      </c>
      <c r="B100" s="13">
        <f>VLOOKUP(A100,'ÁREA DOS MUNICÍPIOS '!$A$10:$B$101,2,FALSE)</f>
        <v>50.892122000000001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0.6256819303201766</v>
      </c>
      <c r="I1" s="18" t="s">
        <v>3</v>
      </c>
      <c r="J1" s="17">
        <f>SUM(J4:J9090)</f>
        <v>0.49604047707369492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174</v>
      </c>
      <c r="B4" s="13">
        <f>VLOOKUP(A4,'ÁREA DOS MUNICÍPIOS '!$A$10:$B$101,2,FALSE)</f>
        <v>284.83481999999998</v>
      </c>
      <c r="C4" s="38" t="s">
        <v>246</v>
      </c>
      <c r="D4" s="74">
        <f>VLOOKUP($C4,'BASE DIBAPE'!$B$2:$H$800,2,FALSE)</f>
        <v>2866.82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2</v>
      </c>
      <c r="H4" s="75">
        <f>IFERROR((D4/(B4*100))*E4*F4*G4,0)</f>
        <v>0.40259403678244121</v>
      </c>
      <c r="I4" s="76" t="str">
        <f>K4</f>
        <v>MUNICIPAL</v>
      </c>
      <c r="J4" s="77">
        <f>IF(I4="Municipal",IFERROR((D4/(B4*100))*E4*F4*G4,0),0)</f>
        <v>0.40259403678244121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174</v>
      </c>
      <c r="B5" s="13">
        <f>VLOOKUP(A5,'ÁREA DOS MUNICÍPIOS '!$A$10:$B$101,2,FALSE)</f>
        <v>284.83481999999998</v>
      </c>
      <c r="C5" s="38" t="s">
        <v>877</v>
      </c>
      <c r="D5" s="74">
        <f>VLOOKUP($C5,'BASE DIBAPE'!$B$2:$H$800,2,FALSE)</f>
        <v>25.98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8" si="0">IFERROR((D5/(B5*100))*E5*F5*G5,0)</f>
        <v>2.9187442743130919E-2</v>
      </c>
      <c r="I5" s="76" t="str">
        <f t="shared" ref="I5:I8" si="1">K5</f>
        <v>MUNICIPAL</v>
      </c>
      <c r="J5" s="77">
        <f t="shared" ref="J5:J8" si="2">IF(I5="Municipal",IFERROR((D5/(B5*100))*E5*F5*G5,0),0)</f>
        <v>2.9187442743130919E-2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174</v>
      </c>
      <c r="B6" s="13">
        <f>VLOOKUP(A6,'ÁREA DOS MUNICÍPIOS '!$A$10:$B$101,2,FALSE)</f>
        <v>284.83481999999998</v>
      </c>
      <c r="C6" s="38" t="s">
        <v>1473</v>
      </c>
      <c r="D6" s="74">
        <f>VLOOKUP($C6,'BASE DIBAPE'!$B$2:$H$800,2,FALSE)</f>
        <v>17.899999999999999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2</v>
      </c>
      <c r="H6" s="75">
        <f t="shared" si="0"/>
        <v>1.0054950444612075E-2</v>
      </c>
      <c r="I6" s="76" t="str">
        <f t="shared" si="1"/>
        <v>MUNICIPAL</v>
      </c>
      <c r="J6" s="77">
        <f t="shared" si="2"/>
        <v>1.0054950444612075E-2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174</v>
      </c>
      <c r="B7" s="13">
        <f>VLOOKUP(A7,'ÁREA DOS MUNICÍPIOS '!$A$10:$B$101,2,FALSE)</f>
        <v>284.83481999999998</v>
      </c>
      <c r="C7" s="38" t="s">
        <v>1023</v>
      </c>
      <c r="D7" s="74">
        <f>VLOOKUP($C7,'BASE DIBAPE'!$B$2:$H$800,2,FALSE)</f>
        <v>64.33</v>
      </c>
      <c r="E7" s="74">
        <f>VLOOKUP($C7,'BASE DIBAPE'!$B$2:$H$800,3,FALSE)</f>
        <v>3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5.420404710351074E-2</v>
      </c>
      <c r="I7" s="76" t="str">
        <f t="shared" si="1"/>
        <v>MUNICIPAL</v>
      </c>
      <c r="J7" s="77">
        <f t="shared" si="2"/>
        <v>5.420404710351074E-2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174</v>
      </c>
      <c r="B8" s="13">
        <f>VLOOKUP(A8,'ÁREA DOS MUNICÍPIOS '!$A$10:$B$101,2,FALSE)</f>
        <v>284.83481999999998</v>
      </c>
      <c r="C8" s="38" t="s">
        <v>1037</v>
      </c>
      <c r="D8" s="74">
        <f>VLOOKUP($C8,'BASE DIBAPE'!$B$2:$H$800,2,FALSE)</f>
        <v>615.44000000000005</v>
      </c>
      <c r="E8" s="74">
        <f>VLOOKUP($C8,'BASE DIBAPE'!$B$2:$H$800,3,FALSE)</f>
        <v>3</v>
      </c>
      <c r="F8" s="74">
        <f>VLOOKUP($C8,'BASE DIBAPE'!$B$2:$H$800,4,FALSE)</f>
        <v>1</v>
      </c>
      <c r="G8" s="74">
        <f>VLOOKUP($C8,'BASE DIBAPE'!$B$2:$H$800,5,FALSE)</f>
        <v>2</v>
      </c>
      <c r="H8" s="75">
        <f t="shared" si="0"/>
        <v>0.12964145324648163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174</v>
      </c>
      <c r="B9" s="13">
        <f>VLOOKUP(A9,'ÁREA DOS MUNICÍPIOS '!$A$10:$B$101,2,FALSE)</f>
        <v>284.83481999999998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ref="H9:H68" si="3">IFERROR((D9/(B9*100))*E9*F9*G9,0)</f>
        <v>0</v>
      </c>
      <c r="I9" s="76"/>
      <c r="J9" s="77">
        <f t="shared" ref="J9:J68" si="4">IF(I9="Municipal",IFERROR((D9/(B9*100))*E9*F9*G9,0),0)</f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174</v>
      </c>
      <c r="B10" s="13">
        <f>VLOOKUP(A10,'ÁREA DOS MUNICÍPIOS '!$A$10:$B$101,2,FALSE)</f>
        <v>284.83481999999998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3"/>
        <v>0</v>
      </c>
      <c r="I10" s="76"/>
      <c r="J10" s="77">
        <f t="shared" si="4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174</v>
      </c>
      <c r="B11" s="13">
        <f>VLOOKUP(A11,'ÁREA DOS MUNICÍPIOS '!$A$10:$B$101,2,FALSE)</f>
        <v>284.83481999999998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3"/>
        <v>0</v>
      </c>
      <c r="I11" s="76"/>
      <c r="J11" s="77">
        <f t="shared" si="4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174</v>
      </c>
      <c r="B12" s="13">
        <f>VLOOKUP(A12,'ÁREA DOS MUNICÍPIOS '!$A$10:$B$101,2,FALSE)</f>
        <v>284.83481999999998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3"/>
        <v>0</v>
      </c>
      <c r="I12" s="76"/>
      <c r="J12" s="77">
        <f t="shared" si="4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174</v>
      </c>
      <c r="B13" s="13">
        <f>VLOOKUP(A13,'ÁREA DOS MUNICÍPIOS '!$A$10:$B$101,2,FALSE)</f>
        <v>284.83481999999998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3"/>
        <v>0</v>
      </c>
      <c r="I13" s="76"/>
      <c r="J13" s="77">
        <f t="shared" si="4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174</v>
      </c>
      <c r="B14" s="13">
        <f>VLOOKUP(A14,'ÁREA DOS MUNICÍPIOS '!$A$10:$B$101,2,FALSE)</f>
        <v>284.83481999999998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3"/>
        <v>0</v>
      </c>
      <c r="I14" s="76"/>
      <c r="J14" s="77">
        <f t="shared" si="4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174</v>
      </c>
      <c r="B15" s="13">
        <f>VLOOKUP(A15,'ÁREA DOS MUNICÍPIOS '!$A$10:$B$101,2,FALSE)</f>
        <v>284.83481999999998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3"/>
        <v>0</v>
      </c>
      <c r="I15" s="76"/>
      <c r="J15" s="77">
        <f t="shared" si="4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174</v>
      </c>
      <c r="B16" s="13">
        <f>VLOOKUP(A16,'ÁREA DOS MUNICÍPIOS '!$A$10:$B$101,2,FALSE)</f>
        <v>284.83481999999998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3"/>
        <v>0</v>
      </c>
      <c r="I16" s="76"/>
      <c r="J16" s="77">
        <f t="shared" si="4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174</v>
      </c>
      <c r="B17" s="13">
        <f>VLOOKUP(A17,'ÁREA DOS MUNICÍPIOS '!$A$10:$B$101,2,FALSE)</f>
        <v>284.83481999999998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3"/>
        <v>0</v>
      </c>
      <c r="I17" s="76"/>
      <c r="J17" s="77">
        <f t="shared" si="4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174</v>
      </c>
      <c r="B18" s="13">
        <f>VLOOKUP(A18,'ÁREA DOS MUNICÍPIOS '!$A$10:$B$101,2,FALSE)</f>
        <v>284.83481999999998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3"/>
        <v>0</v>
      </c>
      <c r="I18" s="76"/>
      <c r="J18" s="77">
        <f t="shared" si="4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174</v>
      </c>
      <c r="B19" s="13">
        <f>VLOOKUP(A19,'ÁREA DOS MUNICÍPIOS '!$A$10:$B$101,2,FALSE)</f>
        <v>284.83481999999998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3"/>
        <v>0</v>
      </c>
      <c r="I19" s="76"/>
      <c r="J19" s="77">
        <f t="shared" si="4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174</v>
      </c>
      <c r="B20" s="13">
        <f>VLOOKUP(A20,'ÁREA DOS MUNICÍPIOS '!$A$10:$B$101,2,FALSE)</f>
        <v>284.83481999999998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3"/>
        <v>0</v>
      </c>
      <c r="I20" s="76"/>
      <c r="J20" s="77">
        <f t="shared" si="4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174</v>
      </c>
      <c r="B21" s="13">
        <f>VLOOKUP(A21,'ÁREA DOS MUNICÍPIOS '!$A$10:$B$101,2,FALSE)</f>
        <v>284.83481999999998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3"/>
        <v>0</v>
      </c>
      <c r="I21" s="76"/>
      <c r="J21" s="77">
        <f t="shared" si="4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174</v>
      </c>
      <c r="B22" s="13">
        <f>VLOOKUP(A22,'ÁREA DOS MUNICÍPIOS '!$A$10:$B$101,2,FALSE)</f>
        <v>284.83481999999998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3"/>
        <v>0</v>
      </c>
      <c r="I22" s="76"/>
      <c r="J22" s="77">
        <f t="shared" si="4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174</v>
      </c>
      <c r="B23" s="13">
        <f>VLOOKUP(A23,'ÁREA DOS MUNICÍPIOS '!$A$10:$B$101,2,FALSE)</f>
        <v>284.83481999999998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3"/>
        <v>0</v>
      </c>
      <c r="I23" s="76"/>
      <c r="J23" s="77">
        <f t="shared" si="4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174</v>
      </c>
      <c r="B24" s="13">
        <f>VLOOKUP(A24,'ÁREA DOS MUNICÍPIOS '!$A$10:$B$101,2,FALSE)</f>
        <v>284.83481999999998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174</v>
      </c>
      <c r="B25" s="13">
        <f>VLOOKUP(A25,'ÁREA DOS MUNICÍPIOS '!$A$10:$B$101,2,FALSE)</f>
        <v>284.83481999999998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174</v>
      </c>
      <c r="B26" s="13">
        <f>VLOOKUP(A26,'ÁREA DOS MUNICÍPIOS '!$A$10:$B$101,2,FALSE)</f>
        <v>284.83481999999998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174</v>
      </c>
      <c r="B27" s="13">
        <f>VLOOKUP(A27,'ÁREA DOS MUNICÍPIOS '!$A$10:$B$101,2,FALSE)</f>
        <v>284.83481999999998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174</v>
      </c>
      <c r="B28" s="13">
        <f>VLOOKUP(A28,'ÁREA DOS MUNICÍPIOS '!$A$10:$B$101,2,FALSE)</f>
        <v>284.83481999999998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174</v>
      </c>
      <c r="B29" s="13">
        <f>VLOOKUP(A29,'ÁREA DOS MUNICÍPIOS '!$A$10:$B$101,2,FALSE)</f>
        <v>284.83481999999998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174</v>
      </c>
      <c r="B30" s="13">
        <f>VLOOKUP(A30,'ÁREA DOS MUNICÍPIOS '!$A$10:$B$101,2,FALSE)</f>
        <v>284.83481999999998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174</v>
      </c>
      <c r="B31" s="13">
        <f>VLOOKUP(A31,'ÁREA DOS MUNICÍPIOS '!$A$10:$B$101,2,FALSE)</f>
        <v>284.83481999999998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174</v>
      </c>
      <c r="B32" s="13">
        <f>VLOOKUP(A32,'ÁREA DOS MUNICÍPIOS '!$A$10:$B$101,2,FALSE)</f>
        <v>284.83481999999998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</row>
    <row r="33" spans="1:10" ht="15.75" customHeight="1" x14ac:dyDescent="0.2">
      <c r="A33" s="27" t="s">
        <v>174</v>
      </c>
      <c r="B33" s="13">
        <f>VLOOKUP(A33,'ÁREA DOS MUNICÍPIOS '!$A$10:$B$101,2,FALSE)</f>
        <v>284.83481999999998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</row>
    <row r="34" spans="1:10" ht="15.75" customHeight="1" x14ac:dyDescent="0.2">
      <c r="A34" s="27" t="s">
        <v>174</v>
      </c>
      <c r="B34" s="13">
        <f>VLOOKUP(A34,'ÁREA DOS MUNICÍPIOS '!$A$10:$B$101,2,FALSE)</f>
        <v>284.83481999999998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</row>
    <row r="35" spans="1:10" ht="15.75" customHeight="1" x14ac:dyDescent="0.2">
      <c r="A35" s="27" t="s">
        <v>174</v>
      </c>
      <c r="B35" s="13">
        <f>VLOOKUP(A35,'ÁREA DOS MUNICÍPIOS '!$A$10:$B$101,2,FALSE)</f>
        <v>284.83481999999998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</row>
    <row r="36" spans="1:10" ht="15.75" customHeight="1" x14ac:dyDescent="0.2">
      <c r="A36" s="27" t="s">
        <v>174</v>
      </c>
      <c r="B36" s="13">
        <f>VLOOKUP(A36,'ÁREA DOS MUNICÍPIOS '!$A$10:$B$101,2,FALSE)</f>
        <v>284.83481999999998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</row>
    <row r="37" spans="1:10" ht="15.75" customHeight="1" x14ac:dyDescent="0.2">
      <c r="A37" s="27" t="s">
        <v>174</v>
      </c>
      <c r="B37" s="13">
        <f>VLOOKUP(A37,'ÁREA DOS MUNICÍPIOS '!$A$10:$B$101,2,FALSE)</f>
        <v>284.83481999999998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</row>
    <row r="38" spans="1:10" ht="15.75" customHeight="1" x14ac:dyDescent="0.2">
      <c r="A38" s="27" t="s">
        <v>174</v>
      </c>
      <c r="B38" s="13">
        <f>VLOOKUP(A38,'ÁREA DOS MUNICÍPIOS '!$A$10:$B$101,2,FALSE)</f>
        <v>284.83481999999998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</row>
    <row r="39" spans="1:10" ht="15.75" customHeight="1" x14ac:dyDescent="0.2">
      <c r="A39" s="27" t="s">
        <v>174</v>
      </c>
      <c r="B39" s="13">
        <f>VLOOKUP(A39,'ÁREA DOS MUNICÍPIOS '!$A$10:$B$101,2,FALSE)</f>
        <v>284.83481999999998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</row>
    <row r="40" spans="1:10" ht="15.75" customHeight="1" x14ac:dyDescent="0.2">
      <c r="A40" s="27" t="s">
        <v>174</v>
      </c>
      <c r="B40" s="13">
        <f>VLOOKUP(A40,'ÁREA DOS MUNICÍPIOS '!$A$10:$B$101,2,FALSE)</f>
        <v>284.83481999999998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</row>
    <row r="41" spans="1:10" ht="15.75" customHeight="1" x14ac:dyDescent="0.2">
      <c r="A41" s="27" t="s">
        <v>174</v>
      </c>
      <c r="B41" s="13">
        <f>VLOOKUP(A41,'ÁREA DOS MUNICÍPIOS '!$A$10:$B$101,2,FALSE)</f>
        <v>284.83481999999998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</row>
    <row r="42" spans="1:10" ht="15.75" customHeight="1" x14ac:dyDescent="0.2">
      <c r="A42" s="27" t="s">
        <v>174</v>
      </c>
      <c r="B42" s="13">
        <f>VLOOKUP(A42,'ÁREA DOS MUNICÍPIOS '!$A$10:$B$101,2,FALSE)</f>
        <v>284.83481999999998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</row>
    <row r="43" spans="1:10" ht="15.75" customHeight="1" x14ac:dyDescent="0.2">
      <c r="A43" s="27" t="s">
        <v>174</v>
      </c>
      <c r="B43" s="13">
        <f>VLOOKUP(A43,'ÁREA DOS MUNICÍPIOS '!$A$10:$B$101,2,FALSE)</f>
        <v>284.83481999999998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</row>
    <row r="44" spans="1:10" ht="15.75" customHeight="1" x14ac:dyDescent="0.2">
      <c r="A44" s="27" t="s">
        <v>174</v>
      </c>
      <c r="B44" s="13">
        <f>VLOOKUP(A44,'ÁREA DOS MUNICÍPIOS '!$A$10:$B$101,2,FALSE)</f>
        <v>284.83481999999998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3"/>
        <v>0</v>
      </c>
      <c r="I44" s="76"/>
      <c r="J44" s="77">
        <f t="shared" si="4"/>
        <v>0</v>
      </c>
    </row>
    <row r="45" spans="1:10" ht="15.75" customHeight="1" x14ac:dyDescent="0.2">
      <c r="A45" s="27" t="s">
        <v>174</v>
      </c>
      <c r="B45" s="13">
        <f>VLOOKUP(A45,'ÁREA DOS MUNICÍPIOS '!$A$10:$B$101,2,FALSE)</f>
        <v>284.83481999999998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3"/>
        <v>0</v>
      </c>
      <c r="I45" s="76"/>
      <c r="J45" s="77">
        <f t="shared" si="4"/>
        <v>0</v>
      </c>
    </row>
    <row r="46" spans="1:10" ht="15.75" customHeight="1" x14ac:dyDescent="0.2">
      <c r="A46" s="27" t="s">
        <v>174</v>
      </c>
      <c r="B46" s="13">
        <f>VLOOKUP(A46,'ÁREA DOS MUNICÍPIOS '!$A$10:$B$101,2,FALSE)</f>
        <v>284.83481999999998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3"/>
        <v>0</v>
      </c>
      <c r="I46" s="76"/>
      <c r="J46" s="77">
        <f t="shared" si="4"/>
        <v>0</v>
      </c>
    </row>
    <row r="47" spans="1:10" ht="15.75" customHeight="1" x14ac:dyDescent="0.2">
      <c r="A47" s="27" t="s">
        <v>174</v>
      </c>
      <c r="B47" s="13">
        <f>VLOOKUP(A47,'ÁREA DOS MUNICÍPIOS '!$A$10:$B$101,2,FALSE)</f>
        <v>284.83481999999998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3"/>
        <v>0</v>
      </c>
      <c r="I47" s="76"/>
      <c r="J47" s="77">
        <f t="shared" si="4"/>
        <v>0</v>
      </c>
    </row>
    <row r="48" spans="1:10" ht="15.75" customHeight="1" x14ac:dyDescent="0.2">
      <c r="A48" s="27" t="s">
        <v>174</v>
      </c>
      <c r="B48" s="13">
        <f>VLOOKUP(A48,'ÁREA DOS MUNICÍPIOS '!$A$10:$B$101,2,FALSE)</f>
        <v>284.83481999999998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3"/>
        <v>0</v>
      </c>
      <c r="I48" s="76"/>
      <c r="J48" s="77">
        <f t="shared" si="4"/>
        <v>0</v>
      </c>
    </row>
    <row r="49" spans="1:10" ht="15.75" customHeight="1" x14ac:dyDescent="0.2">
      <c r="A49" s="27" t="s">
        <v>174</v>
      </c>
      <c r="B49" s="13">
        <f>VLOOKUP(A49,'ÁREA DOS MUNICÍPIOS '!$A$10:$B$101,2,FALSE)</f>
        <v>284.83481999999998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3"/>
        <v>0</v>
      </c>
      <c r="I49" s="76"/>
      <c r="J49" s="77">
        <f t="shared" si="4"/>
        <v>0</v>
      </c>
    </row>
    <row r="50" spans="1:10" ht="15.75" customHeight="1" x14ac:dyDescent="0.2">
      <c r="A50" s="27" t="s">
        <v>174</v>
      </c>
      <c r="B50" s="13">
        <f>VLOOKUP(A50,'ÁREA DOS MUNICÍPIOS '!$A$10:$B$101,2,FALSE)</f>
        <v>284.83481999999998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3"/>
        <v>0</v>
      </c>
      <c r="I50" s="76"/>
      <c r="J50" s="77">
        <f t="shared" si="4"/>
        <v>0</v>
      </c>
    </row>
    <row r="51" spans="1:10" ht="15.75" customHeight="1" x14ac:dyDescent="0.2">
      <c r="A51" s="27" t="s">
        <v>174</v>
      </c>
      <c r="B51" s="13">
        <f>VLOOKUP(A51,'ÁREA DOS MUNICÍPIOS '!$A$10:$B$101,2,FALSE)</f>
        <v>284.83481999999998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3"/>
        <v>0</v>
      </c>
      <c r="I51" s="76"/>
      <c r="J51" s="77">
        <f t="shared" si="4"/>
        <v>0</v>
      </c>
    </row>
    <row r="52" spans="1:10" ht="15.75" customHeight="1" x14ac:dyDescent="0.2">
      <c r="A52" s="27" t="s">
        <v>174</v>
      </c>
      <c r="B52" s="13">
        <f>VLOOKUP(A52,'ÁREA DOS MUNICÍPIOS '!$A$10:$B$101,2,FALSE)</f>
        <v>284.83481999999998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3"/>
        <v>0</v>
      </c>
      <c r="I52" s="76"/>
      <c r="J52" s="77">
        <f t="shared" si="4"/>
        <v>0</v>
      </c>
    </row>
    <row r="53" spans="1:10" ht="15.75" customHeight="1" x14ac:dyDescent="0.2">
      <c r="A53" s="27" t="s">
        <v>174</v>
      </c>
      <c r="B53" s="13">
        <f>VLOOKUP(A53,'ÁREA DOS MUNICÍPIOS '!$A$10:$B$101,2,FALSE)</f>
        <v>284.83481999999998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3"/>
        <v>0</v>
      </c>
      <c r="I53" s="76"/>
      <c r="J53" s="77">
        <f t="shared" si="4"/>
        <v>0</v>
      </c>
    </row>
    <row r="54" spans="1:10" ht="15.75" customHeight="1" x14ac:dyDescent="0.2">
      <c r="A54" s="27" t="s">
        <v>174</v>
      </c>
      <c r="B54" s="13">
        <f>VLOOKUP(A54,'ÁREA DOS MUNICÍPIOS '!$A$10:$B$101,2,FALSE)</f>
        <v>284.83481999999998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3"/>
        <v>0</v>
      </c>
      <c r="I54" s="76"/>
      <c r="J54" s="77">
        <f t="shared" si="4"/>
        <v>0</v>
      </c>
    </row>
    <row r="55" spans="1:10" ht="15.75" customHeight="1" x14ac:dyDescent="0.2">
      <c r="A55" s="27" t="s">
        <v>174</v>
      </c>
      <c r="B55" s="13">
        <f>VLOOKUP(A55,'ÁREA DOS MUNICÍPIOS '!$A$10:$B$101,2,FALSE)</f>
        <v>284.83481999999998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3"/>
        <v>0</v>
      </c>
      <c r="I55" s="76"/>
      <c r="J55" s="77">
        <f t="shared" si="4"/>
        <v>0</v>
      </c>
    </row>
    <row r="56" spans="1:10" ht="15.75" customHeight="1" x14ac:dyDescent="0.2">
      <c r="A56" s="27" t="s">
        <v>174</v>
      </c>
      <c r="B56" s="13">
        <f>VLOOKUP(A56,'ÁREA DOS MUNICÍPIOS '!$A$10:$B$101,2,FALSE)</f>
        <v>284.83481999999998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3"/>
        <v>0</v>
      </c>
      <c r="I56" s="76"/>
      <c r="J56" s="77">
        <f t="shared" si="4"/>
        <v>0</v>
      </c>
    </row>
    <row r="57" spans="1:10" ht="15.75" customHeight="1" x14ac:dyDescent="0.2">
      <c r="A57" s="27" t="s">
        <v>174</v>
      </c>
      <c r="B57" s="13">
        <f>VLOOKUP(A57,'ÁREA DOS MUNICÍPIOS '!$A$10:$B$101,2,FALSE)</f>
        <v>284.83481999999998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3"/>
        <v>0</v>
      </c>
      <c r="I57" s="76"/>
      <c r="J57" s="77">
        <f t="shared" si="4"/>
        <v>0</v>
      </c>
    </row>
    <row r="58" spans="1:10" ht="15.75" customHeight="1" x14ac:dyDescent="0.2">
      <c r="A58" s="27" t="s">
        <v>174</v>
      </c>
      <c r="B58" s="13">
        <f>VLOOKUP(A58,'ÁREA DOS MUNICÍPIOS '!$A$10:$B$101,2,FALSE)</f>
        <v>284.83481999999998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3"/>
        <v>0</v>
      </c>
      <c r="I58" s="76"/>
      <c r="J58" s="77">
        <f t="shared" si="4"/>
        <v>0</v>
      </c>
    </row>
    <row r="59" spans="1:10" ht="15.75" customHeight="1" x14ac:dyDescent="0.2">
      <c r="A59" s="27" t="s">
        <v>174</v>
      </c>
      <c r="B59" s="13">
        <f>VLOOKUP(A59,'ÁREA DOS MUNICÍPIOS '!$A$10:$B$101,2,FALSE)</f>
        <v>284.83481999999998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3"/>
        <v>0</v>
      </c>
      <c r="I59" s="76"/>
      <c r="J59" s="77">
        <f t="shared" si="4"/>
        <v>0</v>
      </c>
    </row>
    <row r="60" spans="1:10" ht="15.75" customHeight="1" x14ac:dyDescent="0.2">
      <c r="A60" s="27" t="s">
        <v>174</v>
      </c>
      <c r="B60" s="13">
        <f>VLOOKUP(A60,'ÁREA DOS MUNICÍPIOS '!$A$10:$B$101,2,FALSE)</f>
        <v>284.83481999999998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3"/>
        <v>0</v>
      </c>
      <c r="I60" s="76"/>
      <c r="J60" s="77">
        <f t="shared" si="4"/>
        <v>0</v>
      </c>
    </row>
    <row r="61" spans="1:10" ht="15.75" customHeight="1" x14ac:dyDescent="0.2">
      <c r="A61" s="27" t="s">
        <v>174</v>
      </c>
      <c r="B61" s="13">
        <f>VLOOKUP(A61,'ÁREA DOS MUNICÍPIOS '!$A$10:$B$101,2,FALSE)</f>
        <v>284.83481999999998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3"/>
        <v>0</v>
      </c>
      <c r="I61" s="76"/>
      <c r="J61" s="77">
        <f t="shared" si="4"/>
        <v>0</v>
      </c>
    </row>
    <row r="62" spans="1:10" ht="15.75" customHeight="1" x14ac:dyDescent="0.2">
      <c r="A62" s="27" t="s">
        <v>174</v>
      </c>
      <c r="B62" s="13">
        <f>VLOOKUP(A62,'ÁREA DOS MUNICÍPIOS '!$A$10:$B$101,2,FALSE)</f>
        <v>284.83481999999998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3"/>
        <v>0</v>
      </c>
      <c r="I62" s="76"/>
      <c r="J62" s="77">
        <f t="shared" si="4"/>
        <v>0</v>
      </c>
    </row>
    <row r="63" spans="1:10" ht="15.75" customHeight="1" x14ac:dyDescent="0.2">
      <c r="A63" s="27" t="s">
        <v>174</v>
      </c>
      <c r="B63" s="13">
        <f>VLOOKUP(A63,'ÁREA DOS MUNICÍPIOS '!$A$10:$B$101,2,FALSE)</f>
        <v>284.83481999999998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3"/>
        <v>0</v>
      </c>
      <c r="I63" s="76"/>
      <c r="J63" s="77">
        <f t="shared" si="4"/>
        <v>0</v>
      </c>
    </row>
    <row r="64" spans="1:10" ht="15.75" customHeight="1" x14ac:dyDescent="0.2">
      <c r="A64" s="27" t="s">
        <v>174</v>
      </c>
      <c r="B64" s="13">
        <f>VLOOKUP(A64,'ÁREA DOS MUNICÍPIOS '!$A$10:$B$101,2,FALSE)</f>
        <v>284.83481999999998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3"/>
        <v>0</v>
      </c>
      <c r="I64" s="76"/>
      <c r="J64" s="77">
        <f t="shared" si="4"/>
        <v>0</v>
      </c>
    </row>
    <row r="65" spans="1:10" ht="15.75" customHeight="1" x14ac:dyDescent="0.2">
      <c r="A65" s="27" t="s">
        <v>174</v>
      </c>
      <c r="B65" s="13">
        <f>VLOOKUP(A65,'ÁREA DOS MUNICÍPIOS '!$A$10:$B$101,2,FALSE)</f>
        <v>284.83481999999998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</row>
    <row r="66" spans="1:10" ht="15.75" customHeight="1" x14ac:dyDescent="0.2">
      <c r="A66" s="27" t="s">
        <v>174</v>
      </c>
      <c r="B66" s="13">
        <f>VLOOKUP(A66,'ÁREA DOS MUNICÍPIOS '!$A$10:$B$101,2,FALSE)</f>
        <v>284.83481999999998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</row>
    <row r="67" spans="1:10" ht="15.75" customHeight="1" x14ac:dyDescent="0.2">
      <c r="A67" s="27" t="s">
        <v>174</v>
      </c>
      <c r="B67" s="13">
        <f>VLOOKUP(A67,'ÁREA DOS MUNICÍPIOS '!$A$10:$B$101,2,FALSE)</f>
        <v>284.83481999999998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174</v>
      </c>
      <c r="B68" s="13">
        <f>VLOOKUP(A68,'ÁREA DOS MUNICÍPIOS '!$A$10:$B$101,2,FALSE)</f>
        <v>284.83481999999998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174</v>
      </c>
      <c r="B69" s="13">
        <f>VLOOKUP(A69,'ÁREA DOS MUNICÍPIOS '!$A$10:$B$101,2,FALSE)</f>
        <v>284.83481999999998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</row>
    <row r="70" spans="1:10" ht="15.75" customHeight="1" x14ac:dyDescent="0.2">
      <c r="A70" s="27" t="s">
        <v>174</v>
      </c>
      <c r="B70" s="13">
        <f>VLOOKUP(A70,'ÁREA DOS MUNICÍPIOS '!$A$10:$B$101,2,FALSE)</f>
        <v>284.83481999999998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</row>
    <row r="71" spans="1:10" ht="15.75" customHeight="1" x14ac:dyDescent="0.2">
      <c r="A71" s="27" t="s">
        <v>174</v>
      </c>
      <c r="B71" s="13">
        <f>VLOOKUP(A71,'ÁREA DOS MUNICÍPIOS '!$A$10:$B$101,2,FALSE)</f>
        <v>284.83481999999998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</row>
    <row r="72" spans="1:10" ht="15.75" customHeight="1" x14ac:dyDescent="0.2">
      <c r="A72" s="27" t="s">
        <v>174</v>
      </c>
      <c r="B72" s="13">
        <f>VLOOKUP(A72,'ÁREA DOS MUNICÍPIOS '!$A$10:$B$101,2,FALSE)</f>
        <v>284.83481999999998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</row>
    <row r="73" spans="1:10" ht="15.75" customHeight="1" x14ac:dyDescent="0.2">
      <c r="A73" s="27" t="s">
        <v>174</v>
      </c>
      <c r="B73" s="13">
        <f>VLOOKUP(A73,'ÁREA DOS MUNICÍPIOS '!$A$10:$B$101,2,FALSE)</f>
        <v>284.83481999999998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</row>
    <row r="74" spans="1:10" ht="15.75" customHeight="1" x14ac:dyDescent="0.2">
      <c r="A74" s="27" t="s">
        <v>174</v>
      </c>
      <c r="B74" s="13">
        <f>VLOOKUP(A74,'ÁREA DOS MUNICÍPIOS '!$A$10:$B$101,2,FALSE)</f>
        <v>284.83481999999998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</row>
    <row r="75" spans="1:10" ht="15.75" customHeight="1" x14ac:dyDescent="0.2">
      <c r="A75" s="27" t="s">
        <v>174</v>
      </c>
      <c r="B75" s="13">
        <f>VLOOKUP(A75,'ÁREA DOS MUNICÍPIOS '!$A$10:$B$101,2,FALSE)</f>
        <v>284.83481999999998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</row>
    <row r="76" spans="1:10" ht="15.75" customHeight="1" x14ac:dyDescent="0.2">
      <c r="A76" s="27" t="s">
        <v>174</v>
      </c>
      <c r="B76" s="13">
        <f>VLOOKUP(A76,'ÁREA DOS MUNICÍPIOS '!$A$10:$B$101,2,FALSE)</f>
        <v>284.83481999999998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</row>
    <row r="77" spans="1:10" ht="15.75" customHeight="1" x14ac:dyDescent="0.2">
      <c r="A77" s="27" t="s">
        <v>174</v>
      </c>
      <c r="B77" s="13">
        <f>VLOOKUP(A77,'ÁREA DOS MUNICÍPIOS '!$A$10:$B$101,2,FALSE)</f>
        <v>284.83481999999998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</row>
    <row r="78" spans="1:10" ht="15.75" customHeight="1" x14ac:dyDescent="0.2">
      <c r="A78" s="27" t="s">
        <v>174</v>
      </c>
      <c r="B78" s="13">
        <f>VLOOKUP(A78,'ÁREA DOS MUNICÍPIOS '!$A$10:$B$101,2,FALSE)</f>
        <v>284.83481999999998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</row>
    <row r="79" spans="1:10" ht="15.75" customHeight="1" x14ac:dyDescent="0.2">
      <c r="A79" s="27" t="s">
        <v>174</v>
      </c>
      <c r="B79" s="13">
        <f>VLOOKUP(A79,'ÁREA DOS MUNICÍPIOS '!$A$10:$B$101,2,FALSE)</f>
        <v>284.83481999999998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</row>
    <row r="80" spans="1:10" ht="15.75" customHeight="1" x14ac:dyDescent="0.2">
      <c r="A80" s="27" t="s">
        <v>174</v>
      </c>
      <c r="B80" s="13">
        <f>VLOOKUP(A80,'ÁREA DOS MUNICÍPIOS '!$A$10:$B$101,2,FALSE)</f>
        <v>284.83481999999998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</row>
    <row r="81" spans="1:10" ht="15.75" customHeight="1" x14ac:dyDescent="0.2">
      <c r="A81" s="27" t="s">
        <v>174</v>
      </c>
      <c r="B81" s="13">
        <f>VLOOKUP(A81,'ÁREA DOS MUNICÍPIOS '!$A$10:$B$101,2,FALSE)</f>
        <v>284.83481999999998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</row>
    <row r="82" spans="1:10" ht="15.75" customHeight="1" x14ac:dyDescent="0.2">
      <c r="A82" s="27" t="s">
        <v>174</v>
      </c>
      <c r="B82" s="13">
        <f>VLOOKUP(A82,'ÁREA DOS MUNICÍPIOS '!$A$10:$B$101,2,FALSE)</f>
        <v>284.83481999999998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</row>
    <row r="83" spans="1:10" ht="15.75" customHeight="1" x14ac:dyDescent="0.2">
      <c r="A83" s="27" t="s">
        <v>174</v>
      </c>
      <c r="B83" s="13">
        <f>VLOOKUP(A83,'ÁREA DOS MUNICÍPIOS '!$A$10:$B$101,2,FALSE)</f>
        <v>284.83481999999998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</row>
    <row r="84" spans="1:10" ht="15.75" customHeight="1" x14ac:dyDescent="0.2">
      <c r="A84" s="27" t="s">
        <v>174</v>
      </c>
      <c r="B84" s="13">
        <f>VLOOKUP(A84,'ÁREA DOS MUNICÍPIOS '!$A$10:$B$101,2,FALSE)</f>
        <v>284.83481999999998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</row>
    <row r="85" spans="1:10" ht="15.75" customHeight="1" x14ac:dyDescent="0.2">
      <c r="A85" s="27" t="s">
        <v>174</v>
      </c>
      <c r="B85" s="13">
        <f>VLOOKUP(A85,'ÁREA DOS MUNICÍPIOS '!$A$10:$B$101,2,FALSE)</f>
        <v>284.83481999999998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</row>
    <row r="86" spans="1:10" ht="15.75" customHeight="1" x14ac:dyDescent="0.2">
      <c r="A86" s="27" t="s">
        <v>174</v>
      </c>
      <c r="B86" s="13">
        <f>VLOOKUP(A86,'ÁREA DOS MUNICÍPIOS '!$A$10:$B$101,2,FALSE)</f>
        <v>284.83481999999998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</row>
    <row r="87" spans="1:10" ht="15.75" customHeight="1" x14ac:dyDescent="0.2">
      <c r="A87" s="27" t="s">
        <v>174</v>
      </c>
      <c r="B87" s="13">
        <f>VLOOKUP(A87,'ÁREA DOS MUNICÍPIOS '!$A$10:$B$101,2,FALSE)</f>
        <v>284.83481999999998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</row>
    <row r="88" spans="1:10" ht="15.75" customHeight="1" x14ac:dyDescent="0.2">
      <c r="A88" s="27" t="s">
        <v>174</v>
      </c>
      <c r="B88" s="13">
        <f>VLOOKUP(A88,'ÁREA DOS MUNICÍPIOS '!$A$10:$B$101,2,FALSE)</f>
        <v>284.83481999999998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</row>
    <row r="89" spans="1:10" ht="15.75" customHeight="1" x14ac:dyDescent="0.2">
      <c r="A89" s="27" t="s">
        <v>174</v>
      </c>
      <c r="B89" s="13">
        <f>VLOOKUP(A89,'ÁREA DOS MUNICÍPIOS '!$A$10:$B$101,2,FALSE)</f>
        <v>284.83481999999998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</row>
    <row r="90" spans="1:10" ht="15.75" customHeight="1" x14ac:dyDescent="0.2">
      <c r="A90" s="27" t="s">
        <v>174</v>
      </c>
      <c r="B90" s="13">
        <f>VLOOKUP(A90,'ÁREA DOS MUNICÍPIOS '!$A$10:$B$101,2,FALSE)</f>
        <v>284.83481999999998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</row>
    <row r="91" spans="1:10" ht="15.75" customHeight="1" x14ac:dyDescent="0.2">
      <c r="A91" s="27" t="s">
        <v>174</v>
      </c>
      <c r="B91" s="13">
        <f>VLOOKUP(A91,'ÁREA DOS MUNICÍPIOS '!$A$10:$B$101,2,FALSE)</f>
        <v>284.83481999999998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</row>
    <row r="92" spans="1:10" ht="15.75" customHeight="1" x14ac:dyDescent="0.2">
      <c r="A92" s="27" t="s">
        <v>174</v>
      </c>
      <c r="B92" s="13">
        <f>VLOOKUP(A92,'ÁREA DOS MUNICÍPIOS '!$A$10:$B$101,2,FALSE)</f>
        <v>284.83481999999998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</row>
    <row r="93" spans="1:10" ht="15.75" customHeight="1" x14ac:dyDescent="0.2">
      <c r="A93" s="27" t="s">
        <v>174</v>
      </c>
      <c r="B93" s="13">
        <f>VLOOKUP(A93,'ÁREA DOS MUNICÍPIOS '!$A$10:$B$101,2,FALSE)</f>
        <v>284.83481999999998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</row>
    <row r="94" spans="1:10" ht="15.75" customHeight="1" x14ac:dyDescent="0.2">
      <c r="A94" s="27" t="s">
        <v>174</v>
      </c>
      <c r="B94" s="13">
        <f>VLOOKUP(A94,'ÁREA DOS MUNICÍPIOS '!$A$10:$B$101,2,FALSE)</f>
        <v>284.83481999999998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</row>
    <row r="95" spans="1:10" ht="15.75" customHeight="1" x14ac:dyDescent="0.2">
      <c r="A95" s="27" t="s">
        <v>174</v>
      </c>
      <c r="B95" s="13">
        <f>VLOOKUP(A95,'ÁREA DOS MUNICÍPIOS '!$A$10:$B$101,2,FALSE)</f>
        <v>284.83481999999998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</row>
    <row r="96" spans="1:10" ht="15.75" customHeight="1" x14ac:dyDescent="0.2">
      <c r="A96" s="27" t="s">
        <v>174</v>
      </c>
      <c r="B96" s="13">
        <f>VLOOKUP(A96,'ÁREA DOS MUNICÍPIOS '!$A$10:$B$101,2,FALSE)</f>
        <v>284.83481999999998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</row>
    <row r="97" spans="1:10" ht="15.75" customHeight="1" x14ac:dyDescent="0.2">
      <c r="A97" s="27" t="s">
        <v>174</v>
      </c>
      <c r="B97" s="13">
        <f>VLOOKUP(A97,'ÁREA DOS MUNICÍPIOS '!$A$10:$B$101,2,FALSE)</f>
        <v>284.83481999999998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</row>
    <row r="98" spans="1:10" ht="15.75" customHeight="1" x14ac:dyDescent="0.2">
      <c r="A98" s="27" t="s">
        <v>174</v>
      </c>
      <c r="B98" s="13">
        <f>VLOOKUP(A98,'ÁREA DOS MUNICÍPIOS '!$A$10:$B$101,2,FALSE)</f>
        <v>284.83481999999998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</row>
    <row r="99" spans="1:10" ht="15.75" customHeight="1" x14ac:dyDescent="0.2">
      <c r="A99" s="27" t="s">
        <v>174</v>
      </c>
      <c r="B99" s="13">
        <f>VLOOKUP(A99,'ÁREA DOS MUNICÍPIOS '!$A$10:$B$101,2,FALSE)</f>
        <v>284.83481999999998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</row>
    <row r="100" spans="1:10" ht="15.75" customHeight="1" x14ac:dyDescent="0.2">
      <c r="A100" s="27" t="s">
        <v>174</v>
      </c>
      <c r="B100" s="13">
        <f>VLOOKUP(A100,'ÁREA DOS MUNICÍPIOS '!$A$10:$B$101,2,FALSE)</f>
        <v>284.83481999999998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0.97758406830494471</v>
      </c>
      <c r="I1" s="18" t="s">
        <v>3</v>
      </c>
      <c r="J1" s="17">
        <f>SUM(J4:J9090)</f>
        <v>0.71685810489013568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175</v>
      </c>
      <c r="B4" s="13">
        <f>VLOOKUP(A4,'ÁREA DOS MUNICÍPIOS '!$A$10:$B$101,2,FALSE)</f>
        <v>75.924927999999994</v>
      </c>
      <c r="C4" s="38" t="s">
        <v>444</v>
      </c>
      <c r="D4" s="74">
        <f>VLOOKUP($C4,'BASE DIBAPE'!$B$2:$H$800,2,FALSE)</f>
        <v>989.78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2</v>
      </c>
      <c r="H4" s="75">
        <f>IFERROR((D4/(B4*100))*E4*F4*G4,0)</f>
        <v>0.26072596341480891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175</v>
      </c>
      <c r="B5" s="13">
        <f>VLOOKUP(A5,'ÁREA DOS MUNICÍPIOS '!$A$10:$B$101,2,FALSE)</f>
        <v>75.924927999999994</v>
      </c>
      <c r="C5" s="38" t="s">
        <v>300</v>
      </c>
      <c r="D5" s="74">
        <f>VLOOKUP($C5,'BASE DIBAPE'!$B$2:$H$800,2,FALSE)</f>
        <v>665.63</v>
      </c>
      <c r="E5" s="74">
        <f>VLOOKUP($C5,'BASE DIBAPE'!$B$2:$H$800,3,FALSE)</f>
        <v>1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8" si="0">IFERROR((D5/(B5*100))*E5*F5*G5,0)</f>
        <v>0.17533898747984328</v>
      </c>
      <c r="I5" s="76" t="str">
        <f t="shared" ref="I5:I14" si="1">K5</f>
        <v>MUNICIPAL</v>
      </c>
      <c r="J5" s="77">
        <f t="shared" ref="J5:J68" si="2">IF(I5="Municipal",IFERROR((D5/(B5*100))*E5*F5*G5,0),0)</f>
        <v>0.17533898747984328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175</v>
      </c>
      <c r="B6" s="13">
        <f>VLOOKUP(A6,'ÁREA DOS MUNICÍPIOS '!$A$10:$B$101,2,FALSE)</f>
        <v>75.924927999999994</v>
      </c>
      <c r="C6" s="38" t="s">
        <v>356</v>
      </c>
      <c r="D6" s="74">
        <f>VLOOKUP($C6,'BASE DIBAPE'!$B$2:$H$800,2,FALSE)</f>
        <v>8.4700000000000006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4.4623025523316939E-3</v>
      </c>
      <c r="I6" s="76" t="str">
        <f t="shared" si="1"/>
        <v>MUNICIPAL</v>
      </c>
      <c r="J6" s="77">
        <f t="shared" si="2"/>
        <v>4.4623025523316939E-3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175</v>
      </c>
      <c r="B7" s="13">
        <f>VLOOKUP(A7,'ÁREA DOS MUNICÍPIOS '!$A$10:$B$101,2,FALSE)</f>
        <v>75.924927999999994</v>
      </c>
      <c r="C7" s="38" t="s">
        <v>486</v>
      </c>
      <c r="D7" s="74">
        <f>VLOOKUP($C7,'BASE DIBAPE'!$B$2:$H$800,2,FALSE)</f>
        <v>41.82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2.2032289579517285E-2</v>
      </c>
      <c r="I7" s="76" t="str">
        <f t="shared" si="1"/>
        <v>MUNICIPAL</v>
      </c>
      <c r="J7" s="77">
        <f t="shared" si="2"/>
        <v>2.2032289579517285E-2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175</v>
      </c>
      <c r="B8" s="13">
        <f>VLOOKUP(A8,'ÁREA DOS MUNICÍPIOS '!$A$10:$B$101,2,FALSE)</f>
        <v>75.924927999999994</v>
      </c>
      <c r="C8" s="38" t="s">
        <v>502</v>
      </c>
      <c r="D8" s="74">
        <f>VLOOKUP($C8,'BASE DIBAPE'!$B$2:$H$800,2,FALSE)</f>
        <v>8.1999999999999993</v>
      </c>
      <c r="E8" s="74">
        <f>VLOOKUP($C8,'BASE DIBAPE'!$B$2:$H$800,3,FALSE)</f>
        <v>1</v>
      </c>
      <c r="F8" s="74">
        <f>VLOOKUP($C8,'BASE DIBAPE'!$B$2:$H$800,4,FALSE)</f>
        <v>1</v>
      </c>
      <c r="G8" s="74">
        <f>VLOOKUP($C8,'BASE DIBAPE'!$B$2:$H$800,5,FALSE)</f>
        <v>1</v>
      </c>
      <c r="H8" s="75">
        <f t="shared" si="0"/>
        <v>1.0800141950743766E-3</v>
      </c>
      <c r="I8" s="76" t="str">
        <f t="shared" si="1"/>
        <v>MUNICIPAL</v>
      </c>
      <c r="J8" s="77">
        <f t="shared" si="2"/>
        <v>1.0800141950743766E-3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175</v>
      </c>
      <c r="B9" s="13">
        <f>VLOOKUP(A9,'ÁREA DOS MUNICÍPIOS '!$A$10:$B$101,2,FALSE)</f>
        <v>75.924927999999994</v>
      </c>
      <c r="C9" s="38" t="s">
        <v>504</v>
      </c>
      <c r="D9" s="74">
        <f>VLOOKUP($C9,'BASE DIBAPE'!$B$2:$H$800,2,FALSE)</f>
        <v>67.180000000000007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3.539285542687641E-2</v>
      </c>
      <c r="I9" s="76" t="str">
        <f t="shared" si="1"/>
        <v>MUNICIPAL</v>
      </c>
      <c r="J9" s="77">
        <f t="shared" si="2"/>
        <v>3.539285542687641E-2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175</v>
      </c>
      <c r="B10" s="13">
        <f>VLOOKUP(A10,'ÁREA DOS MUNICÍPIOS '!$A$10:$B$101,2,FALSE)</f>
        <v>75.924927999999994</v>
      </c>
      <c r="C10" s="38" t="s">
        <v>584</v>
      </c>
      <c r="D10" s="74">
        <f>VLOOKUP($C10,'BASE DIBAPE'!$B$2:$H$800,2,FALSE)</f>
        <v>138.13999999999999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7.2777151662231407E-2</v>
      </c>
      <c r="I10" s="76" t="str">
        <f t="shared" si="1"/>
        <v>MUNICIPAL</v>
      </c>
      <c r="J10" s="77">
        <f t="shared" si="2"/>
        <v>7.2777151662231407E-2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175</v>
      </c>
      <c r="B11" s="13">
        <f>VLOOKUP(A11,'ÁREA DOS MUNICÍPIOS '!$A$10:$B$101,2,FALSE)</f>
        <v>75.924927999999994</v>
      </c>
      <c r="C11" s="38" t="s">
        <v>679</v>
      </c>
      <c r="D11" s="74">
        <f>VLOOKUP($C11,'BASE DIBAPE'!$B$2:$H$800,2,FALSE)</f>
        <v>222.32</v>
      </c>
      <c r="E11" s="74">
        <f>VLOOKUP($C11,'BASE DIBAPE'!$B$2:$H$800,3,FALSE)</f>
        <v>3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0.35137866709600307</v>
      </c>
      <c r="I11" s="76" t="str">
        <f t="shared" si="1"/>
        <v>MUNICIPAL</v>
      </c>
      <c r="J11" s="77">
        <f t="shared" si="2"/>
        <v>0.35137866709600307</v>
      </c>
      <c r="K11" s="8" t="str">
        <f>VLOOKUP($C11,'BASE DIBAPE'!$B$2:$H$800,6,FALSE)</f>
        <v>MUNICIPAL</v>
      </c>
      <c r="L11" s="29">
        <f>COUNTIF($I$4:$I$9090,"Municipal")</f>
        <v>10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175</v>
      </c>
      <c r="B12" s="13">
        <f>VLOOKUP(A12,'ÁREA DOS MUNICÍPIOS '!$A$10:$B$101,2,FALSE)</f>
        <v>75.924927999999994</v>
      </c>
      <c r="C12" s="38" t="s">
        <v>899</v>
      </c>
      <c r="D12" s="74">
        <f>VLOOKUP($C12,'BASE DIBAPE'!$B$2:$H$800,2,FALSE)</f>
        <v>21.76</v>
      </c>
      <c r="E12" s="74">
        <f>VLOOKUP($C12,'BASE DIBAPE'!$B$2:$H$800,3,FALSE)</f>
        <v>4</v>
      </c>
      <c r="F12" s="74">
        <f>VLOOKUP($C12,'BASE DIBAPE'!$B$2:$H$800,4,FALSE)</f>
        <v>0</v>
      </c>
      <c r="G12" s="74">
        <f>VLOOKUP($C12,'BASE DIBAPE'!$B$2:$H$800,5,FALSE)</f>
        <v>1</v>
      </c>
      <c r="H12" s="75">
        <f t="shared" si="0"/>
        <v>0</v>
      </c>
      <c r="I12" s="76" t="str">
        <f t="shared" si="1"/>
        <v>MUNICIPAL</v>
      </c>
      <c r="J12" s="77">
        <f t="shared" si="2"/>
        <v>0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175</v>
      </c>
      <c r="B13" s="13">
        <f>VLOOKUP(A13,'ÁREA DOS MUNICÍPIOS '!$A$10:$B$101,2,FALSE)</f>
        <v>75.924927999999994</v>
      </c>
      <c r="C13" s="38" t="s">
        <v>903</v>
      </c>
      <c r="D13" s="74">
        <f>VLOOKUP($C13,'BASE DIBAPE'!$B$2:$H$800,2,FALSE)</f>
        <v>40.68</v>
      </c>
      <c r="E13" s="74">
        <f>VLOOKUP($C13,'BASE DIBAPE'!$B$2:$H$800,3,FALSE)</f>
        <v>4</v>
      </c>
      <c r="F13" s="74">
        <f>VLOOKUP($C13,'BASE DIBAPE'!$B$2:$H$800,4,FALSE)</f>
        <v>0</v>
      </c>
      <c r="G13" s="74">
        <f>VLOOKUP($C13,'BASE DIBAPE'!$B$2:$H$800,5,FALSE)</f>
        <v>1</v>
      </c>
      <c r="H13" s="75">
        <f t="shared" si="0"/>
        <v>0</v>
      </c>
      <c r="I13" s="76" t="str">
        <f t="shared" si="1"/>
        <v>MUNICIPAL</v>
      </c>
      <c r="J13" s="77">
        <f t="shared" si="2"/>
        <v>0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175</v>
      </c>
      <c r="B14" s="13">
        <f>VLOOKUP(A14,'ÁREA DOS MUNICÍPIOS '!$A$10:$B$101,2,FALSE)</f>
        <v>75.924927999999994</v>
      </c>
      <c r="C14" s="38" t="s">
        <v>448</v>
      </c>
      <c r="D14" s="74">
        <f>VLOOKUP($C14,'BASE DIBAPE'!$B$2:$H$800,2,FALSE)</f>
        <v>103.25</v>
      </c>
      <c r="E14" s="74">
        <f>VLOOKUP($C14,'BASE DIBAPE'!$B$2:$H$800,3,FALSE)</f>
        <v>1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5.4395836898258242E-2</v>
      </c>
      <c r="I14" s="76" t="str">
        <f t="shared" si="1"/>
        <v>MUNICIPAL</v>
      </c>
      <c r="J14" s="77">
        <f t="shared" si="2"/>
        <v>5.4395836898258242E-2</v>
      </c>
      <c r="K14" s="8" t="str">
        <f>VLOOKUP($C14,'BASE DIBAPE'!$B$2:$H$800,6,FALSE)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175</v>
      </c>
      <c r="B15" s="13">
        <f>VLOOKUP(A15,'ÁREA DOS MUNICÍPIOS '!$A$10:$B$101,2,FALSE)</f>
        <v>75.924927999999994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175</v>
      </c>
      <c r="B16" s="13">
        <f>VLOOKUP(A16,'ÁREA DOS MUNICÍPIOS '!$A$10:$B$101,2,FALSE)</f>
        <v>75.924927999999994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175</v>
      </c>
      <c r="B17" s="13">
        <f>VLOOKUP(A17,'ÁREA DOS MUNICÍPIOS '!$A$10:$B$101,2,FALSE)</f>
        <v>75.924927999999994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175</v>
      </c>
      <c r="B18" s="13">
        <f>VLOOKUP(A18,'ÁREA DOS MUNICÍPIOS '!$A$10:$B$101,2,FALSE)</f>
        <v>75.924927999999994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175</v>
      </c>
      <c r="B19" s="13">
        <f>VLOOKUP(A19,'ÁREA DOS MUNICÍPIOS '!$A$10:$B$101,2,FALSE)</f>
        <v>75.924927999999994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175</v>
      </c>
      <c r="B20" s="13">
        <f>VLOOKUP(A20,'ÁREA DOS MUNICÍPIOS '!$A$10:$B$101,2,FALSE)</f>
        <v>75.924927999999994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175</v>
      </c>
      <c r="B21" s="13">
        <f>VLOOKUP(A21,'ÁREA DOS MUNICÍPIOS '!$A$10:$B$101,2,FALSE)</f>
        <v>75.924927999999994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175</v>
      </c>
      <c r="B22" s="13">
        <f>VLOOKUP(A22,'ÁREA DOS MUNICÍPIOS '!$A$10:$B$101,2,FALSE)</f>
        <v>75.924927999999994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175</v>
      </c>
      <c r="B23" s="13">
        <f>VLOOKUP(A23,'ÁREA DOS MUNICÍPIOS '!$A$10:$B$101,2,FALSE)</f>
        <v>75.924927999999994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175</v>
      </c>
      <c r="B24" s="13">
        <f>VLOOKUP(A24,'ÁREA DOS MUNICÍPIOS '!$A$10:$B$101,2,FALSE)</f>
        <v>75.924927999999994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175</v>
      </c>
      <c r="B25" s="13">
        <f>VLOOKUP(A25,'ÁREA DOS MUNICÍPIOS '!$A$10:$B$101,2,FALSE)</f>
        <v>75.924927999999994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175</v>
      </c>
      <c r="B26" s="13">
        <f>VLOOKUP(A26,'ÁREA DOS MUNICÍPIOS '!$A$10:$B$101,2,FALSE)</f>
        <v>75.924927999999994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175</v>
      </c>
      <c r="B27" s="13">
        <f>VLOOKUP(A27,'ÁREA DOS MUNICÍPIOS '!$A$10:$B$101,2,FALSE)</f>
        <v>75.924927999999994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175</v>
      </c>
      <c r="B28" s="13">
        <f>VLOOKUP(A28,'ÁREA DOS MUNICÍPIOS '!$A$10:$B$101,2,FALSE)</f>
        <v>75.924927999999994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175</v>
      </c>
      <c r="B29" s="13">
        <f>VLOOKUP(A29,'ÁREA DOS MUNICÍPIOS '!$A$10:$B$101,2,FALSE)</f>
        <v>75.924927999999994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175</v>
      </c>
      <c r="B30" s="13">
        <f>VLOOKUP(A30,'ÁREA DOS MUNICÍPIOS '!$A$10:$B$101,2,FALSE)</f>
        <v>75.924927999999994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175</v>
      </c>
      <c r="B31" s="13">
        <f>VLOOKUP(A31,'ÁREA DOS MUNICÍPIOS '!$A$10:$B$101,2,FALSE)</f>
        <v>75.924927999999994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175</v>
      </c>
      <c r="B32" s="13">
        <f>VLOOKUP(A32,'ÁREA DOS MUNICÍPIOS '!$A$10:$B$101,2,FALSE)</f>
        <v>75.924927999999994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175</v>
      </c>
      <c r="B33" s="13">
        <f>VLOOKUP(A33,'ÁREA DOS MUNICÍPIOS '!$A$10:$B$101,2,FALSE)</f>
        <v>75.924927999999994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175</v>
      </c>
      <c r="B34" s="13">
        <f>VLOOKUP(A34,'ÁREA DOS MUNICÍPIOS '!$A$10:$B$101,2,FALSE)</f>
        <v>75.924927999999994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175</v>
      </c>
      <c r="B35" s="13">
        <f>VLOOKUP(A35,'ÁREA DOS MUNICÍPIOS '!$A$10:$B$101,2,FALSE)</f>
        <v>75.924927999999994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175</v>
      </c>
      <c r="B36" s="13">
        <f>VLOOKUP(A36,'ÁREA DOS MUNICÍPIOS '!$A$10:$B$101,2,FALSE)</f>
        <v>75.924927999999994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175</v>
      </c>
      <c r="B37" s="13">
        <f>VLOOKUP(A37,'ÁREA DOS MUNICÍPIOS '!$A$10:$B$101,2,FALSE)</f>
        <v>75.924927999999994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175</v>
      </c>
      <c r="B38" s="13">
        <f>VLOOKUP(A38,'ÁREA DOS MUNICÍPIOS '!$A$10:$B$101,2,FALSE)</f>
        <v>75.924927999999994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175</v>
      </c>
      <c r="B39" s="13">
        <f>VLOOKUP(A39,'ÁREA DOS MUNICÍPIOS '!$A$10:$B$101,2,FALSE)</f>
        <v>75.924927999999994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175</v>
      </c>
      <c r="B40" s="13">
        <f>VLOOKUP(A40,'ÁREA DOS MUNICÍPIOS '!$A$10:$B$101,2,FALSE)</f>
        <v>75.924927999999994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175</v>
      </c>
      <c r="B41" s="13">
        <f>VLOOKUP(A41,'ÁREA DOS MUNICÍPIOS '!$A$10:$B$101,2,FALSE)</f>
        <v>75.924927999999994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175</v>
      </c>
      <c r="B42" s="13">
        <f>VLOOKUP(A42,'ÁREA DOS MUNICÍPIOS '!$A$10:$B$101,2,FALSE)</f>
        <v>75.924927999999994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175</v>
      </c>
      <c r="B43" s="13">
        <f>VLOOKUP(A43,'ÁREA DOS MUNICÍPIOS '!$A$10:$B$101,2,FALSE)</f>
        <v>75.924927999999994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175</v>
      </c>
      <c r="B44" s="13">
        <f>VLOOKUP(A44,'ÁREA DOS MUNICÍPIOS '!$A$10:$B$101,2,FALSE)</f>
        <v>75.924927999999994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175</v>
      </c>
      <c r="B45" s="13">
        <f>VLOOKUP(A45,'ÁREA DOS MUNICÍPIOS '!$A$10:$B$101,2,FALSE)</f>
        <v>75.924927999999994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175</v>
      </c>
      <c r="B46" s="13">
        <f>VLOOKUP(A46,'ÁREA DOS MUNICÍPIOS '!$A$10:$B$101,2,FALSE)</f>
        <v>75.924927999999994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175</v>
      </c>
      <c r="B47" s="13">
        <f>VLOOKUP(A47,'ÁREA DOS MUNICÍPIOS '!$A$10:$B$101,2,FALSE)</f>
        <v>75.924927999999994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175</v>
      </c>
      <c r="B48" s="13">
        <f>VLOOKUP(A48,'ÁREA DOS MUNICÍPIOS '!$A$10:$B$101,2,FALSE)</f>
        <v>75.924927999999994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175</v>
      </c>
      <c r="B49" s="13">
        <f>VLOOKUP(A49,'ÁREA DOS MUNICÍPIOS '!$A$10:$B$101,2,FALSE)</f>
        <v>75.924927999999994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175</v>
      </c>
      <c r="B50" s="13">
        <f>VLOOKUP(A50,'ÁREA DOS MUNICÍPIOS '!$A$10:$B$101,2,FALSE)</f>
        <v>75.924927999999994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175</v>
      </c>
      <c r="B51" s="13">
        <f>VLOOKUP(A51,'ÁREA DOS MUNICÍPIOS '!$A$10:$B$101,2,FALSE)</f>
        <v>75.924927999999994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175</v>
      </c>
      <c r="B52" s="13">
        <f>VLOOKUP(A52,'ÁREA DOS MUNICÍPIOS '!$A$10:$B$101,2,FALSE)</f>
        <v>75.924927999999994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175</v>
      </c>
      <c r="B53" s="13">
        <f>VLOOKUP(A53,'ÁREA DOS MUNICÍPIOS '!$A$10:$B$101,2,FALSE)</f>
        <v>75.924927999999994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175</v>
      </c>
      <c r="B54" s="13">
        <f>VLOOKUP(A54,'ÁREA DOS MUNICÍPIOS '!$A$10:$B$101,2,FALSE)</f>
        <v>75.924927999999994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175</v>
      </c>
      <c r="B55" s="13">
        <f>VLOOKUP(A55,'ÁREA DOS MUNICÍPIOS '!$A$10:$B$101,2,FALSE)</f>
        <v>75.924927999999994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175</v>
      </c>
      <c r="B56" s="13">
        <f>VLOOKUP(A56,'ÁREA DOS MUNICÍPIOS '!$A$10:$B$101,2,FALSE)</f>
        <v>75.924927999999994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175</v>
      </c>
      <c r="B57" s="13">
        <f>VLOOKUP(A57,'ÁREA DOS MUNICÍPIOS '!$A$10:$B$101,2,FALSE)</f>
        <v>75.924927999999994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175</v>
      </c>
      <c r="B58" s="13">
        <f>VLOOKUP(A58,'ÁREA DOS MUNICÍPIOS '!$A$10:$B$101,2,FALSE)</f>
        <v>75.924927999999994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175</v>
      </c>
      <c r="B59" s="13">
        <f>VLOOKUP(A59,'ÁREA DOS MUNICÍPIOS '!$A$10:$B$101,2,FALSE)</f>
        <v>75.924927999999994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175</v>
      </c>
      <c r="B60" s="13">
        <f>VLOOKUP(A60,'ÁREA DOS MUNICÍPIOS '!$A$10:$B$101,2,FALSE)</f>
        <v>75.924927999999994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175</v>
      </c>
      <c r="B61" s="13">
        <f>VLOOKUP(A61,'ÁREA DOS MUNICÍPIOS '!$A$10:$B$101,2,FALSE)</f>
        <v>75.924927999999994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175</v>
      </c>
      <c r="B62" s="13">
        <f>VLOOKUP(A62,'ÁREA DOS MUNICÍPIOS '!$A$10:$B$101,2,FALSE)</f>
        <v>75.924927999999994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175</v>
      </c>
      <c r="B63" s="13">
        <f>VLOOKUP(A63,'ÁREA DOS MUNICÍPIOS '!$A$10:$B$101,2,FALSE)</f>
        <v>75.924927999999994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175</v>
      </c>
      <c r="B64" s="13">
        <f>VLOOKUP(A64,'ÁREA DOS MUNICÍPIOS '!$A$10:$B$101,2,FALSE)</f>
        <v>75.924927999999994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175</v>
      </c>
      <c r="B65" s="13">
        <f>VLOOKUP(A65,'ÁREA DOS MUNICÍPIOS '!$A$10:$B$101,2,FALSE)</f>
        <v>75.924927999999994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175</v>
      </c>
      <c r="B66" s="13">
        <f>VLOOKUP(A66,'ÁREA DOS MUNICÍPIOS '!$A$10:$B$101,2,FALSE)</f>
        <v>75.924927999999994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175</v>
      </c>
      <c r="B67" s="13">
        <f>VLOOKUP(A67,'ÁREA DOS MUNICÍPIOS '!$A$10:$B$101,2,FALSE)</f>
        <v>75.924927999999994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175</v>
      </c>
      <c r="B68" s="13">
        <f>VLOOKUP(A68,'ÁREA DOS MUNICÍPIOS '!$A$10:$B$101,2,FALSE)</f>
        <v>75.924927999999994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175</v>
      </c>
      <c r="B69" s="13">
        <f>VLOOKUP(A69,'ÁREA DOS MUNICÍPIOS '!$A$10:$B$101,2,FALSE)</f>
        <v>75.924927999999994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175</v>
      </c>
      <c r="B70" s="13">
        <f>VLOOKUP(A70,'ÁREA DOS MUNICÍPIOS '!$A$10:$B$101,2,FALSE)</f>
        <v>75.924927999999994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175</v>
      </c>
      <c r="B71" s="13">
        <f>VLOOKUP(A71,'ÁREA DOS MUNICÍPIOS '!$A$10:$B$101,2,FALSE)</f>
        <v>75.924927999999994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175</v>
      </c>
      <c r="B72" s="13">
        <f>VLOOKUP(A72,'ÁREA DOS MUNICÍPIOS '!$A$10:$B$101,2,FALSE)</f>
        <v>75.924927999999994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175</v>
      </c>
      <c r="B73" s="13">
        <f>VLOOKUP(A73,'ÁREA DOS MUNICÍPIOS '!$A$10:$B$101,2,FALSE)</f>
        <v>75.924927999999994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175</v>
      </c>
      <c r="B74" s="13">
        <f>VLOOKUP(A74,'ÁREA DOS MUNICÍPIOS '!$A$10:$B$101,2,FALSE)</f>
        <v>75.924927999999994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175</v>
      </c>
      <c r="B75" s="13">
        <f>VLOOKUP(A75,'ÁREA DOS MUNICÍPIOS '!$A$10:$B$101,2,FALSE)</f>
        <v>75.924927999999994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175</v>
      </c>
      <c r="B76" s="13">
        <f>VLOOKUP(A76,'ÁREA DOS MUNICÍPIOS '!$A$10:$B$101,2,FALSE)</f>
        <v>75.924927999999994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175</v>
      </c>
      <c r="B77" s="13">
        <f>VLOOKUP(A77,'ÁREA DOS MUNICÍPIOS '!$A$10:$B$101,2,FALSE)</f>
        <v>75.924927999999994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175</v>
      </c>
      <c r="B78" s="13">
        <f>VLOOKUP(A78,'ÁREA DOS MUNICÍPIOS '!$A$10:$B$101,2,FALSE)</f>
        <v>75.924927999999994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175</v>
      </c>
      <c r="B79" s="13">
        <f>VLOOKUP(A79,'ÁREA DOS MUNICÍPIOS '!$A$10:$B$101,2,FALSE)</f>
        <v>75.924927999999994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175</v>
      </c>
      <c r="B80" s="13">
        <f>VLOOKUP(A80,'ÁREA DOS MUNICÍPIOS '!$A$10:$B$101,2,FALSE)</f>
        <v>75.924927999999994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175</v>
      </c>
      <c r="B81" s="13">
        <f>VLOOKUP(A81,'ÁREA DOS MUNICÍPIOS '!$A$10:$B$101,2,FALSE)</f>
        <v>75.924927999999994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175</v>
      </c>
      <c r="B82" s="13">
        <f>VLOOKUP(A82,'ÁREA DOS MUNICÍPIOS '!$A$10:$B$101,2,FALSE)</f>
        <v>75.924927999999994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175</v>
      </c>
      <c r="B83" s="13">
        <f>VLOOKUP(A83,'ÁREA DOS MUNICÍPIOS '!$A$10:$B$101,2,FALSE)</f>
        <v>75.924927999999994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175</v>
      </c>
      <c r="B84" s="13">
        <f>VLOOKUP(A84,'ÁREA DOS MUNICÍPIOS '!$A$10:$B$101,2,FALSE)</f>
        <v>75.924927999999994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175</v>
      </c>
      <c r="B85" s="13">
        <f>VLOOKUP(A85,'ÁREA DOS MUNICÍPIOS '!$A$10:$B$101,2,FALSE)</f>
        <v>75.924927999999994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175</v>
      </c>
      <c r="B86" s="13">
        <f>VLOOKUP(A86,'ÁREA DOS MUNICÍPIOS '!$A$10:$B$101,2,FALSE)</f>
        <v>75.924927999999994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175</v>
      </c>
      <c r="B87" s="13">
        <f>VLOOKUP(A87,'ÁREA DOS MUNICÍPIOS '!$A$10:$B$101,2,FALSE)</f>
        <v>75.924927999999994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175</v>
      </c>
      <c r="B88" s="13">
        <f>VLOOKUP(A88,'ÁREA DOS MUNICÍPIOS '!$A$10:$B$101,2,FALSE)</f>
        <v>75.924927999999994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175</v>
      </c>
      <c r="B89" s="13">
        <f>VLOOKUP(A89,'ÁREA DOS MUNICÍPIOS '!$A$10:$B$101,2,FALSE)</f>
        <v>75.924927999999994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175</v>
      </c>
      <c r="B90" s="13">
        <f>VLOOKUP(A90,'ÁREA DOS MUNICÍPIOS '!$A$10:$B$101,2,FALSE)</f>
        <v>75.924927999999994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175</v>
      </c>
      <c r="B91" s="13">
        <f>VLOOKUP(A91,'ÁREA DOS MUNICÍPIOS '!$A$10:$B$101,2,FALSE)</f>
        <v>75.924927999999994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175</v>
      </c>
      <c r="B92" s="13">
        <f>VLOOKUP(A92,'ÁREA DOS MUNICÍPIOS '!$A$10:$B$101,2,FALSE)</f>
        <v>75.924927999999994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175</v>
      </c>
      <c r="B93" s="13">
        <f>VLOOKUP(A93,'ÁREA DOS MUNICÍPIOS '!$A$10:$B$101,2,FALSE)</f>
        <v>75.924927999999994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175</v>
      </c>
      <c r="B94" s="13">
        <f>VLOOKUP(A94,'ÁREA DOS MUNICÍPIOS '!$A$10:$B$101,2,FALSE)</f>
        <v>75.924927999999994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175</v>
      </c>
      <c r="B95" s="13">
        <f>VLOOKUP(A95,'ÁREA DOS MUNICÍPIOS '!$A$10:$B$101,2,FALSE)</f>
        <v>75.924927999999994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175</v>
      </c>
      <c r="B96" s="13">
        <f>VLOOKUP(A96,'ÁREA DOS MUNICÍPIOS '!$A$10:$B$101,2,FALSE)</f>
        <v>75.924927999999994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175</v>
      </c>
      <c r="B97" s="13">
        <f>VLOOKUP(A97,'ÁREA DOS MUNICÍPIOS '!$A$10:$B$101,2,FALSE)</f>
        <v>75.924927999999994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175</v>
      </c>
      <c r="B98" s="13">
        <f>VLOOKUP(A98,'ÁREA DOS MUNICÍPIOS '!$A$10:$B$101,2,FALSE)</f>
        <v>75.924927999999994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175</v>
      </c>
      <c r="B99" s="13">
        <f>VLOOKUP(A99,'ÁREA DOS MUNICÍPIOS '!$A$10:$B$101,2,FALSE)</f>
        <v>75.924927999999994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175</v>
      </c>
      <c r="B100" s="13">
        <f>VLOOKUP(A100,'ÁREA DOS MUNICÍPIOS '!$A$10:$B$101,2,FALSE)</f>
        <v>75.924927999999994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8.7195823138954509</v>
      </c>
      <c r="I1" s="18" t="s">
        <v>3</v>
      </c>
      <c r="J1" s="17">
        <f>SUM(J4:J9090)</f>
        <v>0.46777793558996866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176</v>
      </c>
      <c r="B4" s="13">
        <f>VLOOKUP(A4,'ÁREA DOS MUNICÍPIOS '!$A$10:$B$101,2,FALSE)</f>
        <v>719.70218</v>
      </c>
      <c r="C4" s="38" t="s">
        <v>270</v>
      </c>
      <c r="D4" s="74">
        <f>VLOOKUP($C4,'BASE DIBAPE'!$B$2:$H$800,2,FALSE)</f>
        <v>3179.3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0.17670086812853619</v>
      </c>
      <c r="I4" s="76" t="str">
        <f>K4</f>
        <v>MUNICIPAL</v>
      </c>
      <c r="J4" s="77">
        <f>IF(I4="Municipal",IFERROR((D4/(B4*100))*E4*F4*G4,0),0)</f>
        <v>0.17670086812853619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176</v>
      </c>
      <c r="B5" s="13">
        <f>VLOOKUP(A5,'ÁREA DOS MUNICÍPIOS '!$A$10:$B$101,2,FALSE)</f>
        <v>719.70218</v>
      </c>
      <c r="C5" s="38" t="s">
        <v>867</v>
      </c>
      <c r="D5" s="74">
        <f>VLOOKUP($C5,'BASE DIBAPE'!$B$2:$H$800,2,FALSE)</f>
        <v>2618.61</v>
      </c>
      <c r="E5" s="74">
        <f>VLOOKUP($C5,'BASE DIBAPE'!$B$2:$H$800,3,FALSE)</f>
        <v>4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8" si="0">IFERROR((D5/(B5*100))*E5*F5*G5,0)</f>
        <v>0.29107706746143247</v>
      </c>
      <c r="I5" s="76" t="str">
        <f t="shared" ref="I5:I7" si="1">K5</f>
        <v>MUNICIPAL</v>
      </c>
      <c r="J5" s="77">
        <f t="shared" ref="J5:J68" si="2">IF(I5="Municipal",IFERROR((D5/(B5*100))*E5*F5*G5,0),0)</f>
        <v>0.29107706746143247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176</v>
      </c>
      <c r="B6" s="13">
        <f>VLOOKUP(A6,'ÁREA DOS MUNICÍPIOS '!$A$10:$B$101,2,FALSE)</f>
        <v>719.70218</v>
      </c>
      <c r="C6" s="38" t="s">
        <v>944</v>
      </c>
      <c r="D6" s="74">
        <f>VLOOKUP($C6,'BASE DIBAPE'!$B$2:$H$800,2,FALSE)</f>
        <v>9279.44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4</v>
      </c>
      <c r="H6" s="75">
        <f t="shared" si="0"/>
        <v>8.2518043783054829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176</v>
      </c>
      <c r="B7" s="13">
        <f>VLOOKUP(A7,'ÁREA DOS MUNICÍPIOS '!$A$10:$B$101,2,FALSE)</f>
        <v>719.70218</v>
      </c>
      <c r="C7" s="38" t="s">
        <v>1518</v>
      </c>
      <c r="D7" s="74">
        <f>VLOOKUP($C7,'BASE DIBAPE'!$B$2:$H$800,2,FALSE)</f>
        <v>0</v>
      </c>
      <c r="E7" s="74">
        <f>VLOOKUP($C7,'BASE DIBAPE'!$B$2:$H$800,3,FALSE)</f>
        <v>1</v>
      </c>
      <c r="F7" s="74">
        <f>VLOOKUP($C7,'BASE DIBAPE'!$B$2:$H$800,4,FALSE)</f>
        <v>0</v>
      </c>
      <c r="G7" s="74">
        <f>VLOOKUP($C7,'BASE DIBAPE'!$B$2:$H$800,5,FALSE)</f>
        <v>1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176</v>
      </c>
      <c r="B8" s="13">
        <f>VLOOKUP(A8,'ÁREA DOS MUNICÍPIOS '!$A$10:$B$101,2,FALSE)</f>
        <v>719.70218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176</v>
      </c>
      <c r="B9" s="13">
        <f>VLOOKUP(A9,'ÁREA DOS MUNICÍPIOS '!$A$10:$B$101,2,FALSE)</f>
        <v>719.70218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176</v>
      </c>
      <c r="B10" s="13">
        <f>VLOOKUP(A10,'ÁREA DOS MUNICÍPIOS '!$A$10:$B$101,2,FALSE)</f>
        <v>719.70218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176</v>
      </c>
      <c r="B11" s="13">
        <f>VLOOKUP(A11,'ÁREA DOS MUNICÍPIOS '!$A$10:$B$101,2,FALSE)</f>
        <v>719.70218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176</v>
      </c>
      <c r="B12" s="13">
        <f>VLOOKUP(A12,'ÁREA DOS MUNICÍPIOS '!$A$10:$B$101,2,FALSE)</f>
        <v>719.70218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176</v>
      </c>
      <c r="B13" s="13">
        <f>VLOOKUP(A13,'ÁREA DOS MUNICÍPIOS '!$A$10:$B$101,2,FALSE)</f>
        <v>719.70218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176</v>
      </c>
      <c r="B14" s="13">
        <f>VLOOKUP(A14,'ÁREA DOS MUNICÍPIOS '!$A$10:$B$101,2,FALSE)</f>
        <v>719.70218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176</v>
      </c>
      <c r="B15" s="13">
        <f>VLOOKUP(A15,'ÁREA DOS MUNICÍPIOS '!$A$10:$B$101,2,FALSE)</f>
        <v>719.70218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176</v>
      </c>
      <c r="B16" s="13">
        <f>VLOOKUP(A16,'ÁREA DOS MUNICÍPIOS '!$A$10:$B$101,2,FALSE)</f>
        <v>719.70218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176</v>
      </c>
      <c r="B17" s="13">
        <f>VLOOKUP(A17,'ÁREA DOS MUNICÍPIOS '!$A$10:$B$101,2,FALSE)</f>
        <v>719.70218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176</v>
      </c>
      <c r="B18" s="13">
        <f>VLOOKUP(A18,'ÁREA DOS MUNICÍPIOS '!$A$10:$B$101,2,FALSE)</f>
        <v>719.70218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176</v>
      </c>
      <c r="B19" s="13">
        <f>VLOOKUP(A19,'ÁREA DOS MUNICÍPIOS '!$A$10:$B$101,2,FALSE)</f>
        <v>719.70218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176</v>
      </c>
      <c r="B20" s="13">
        <f>VLOOKUP(A20,'ÁREA DOS MUNICÍPIOS '!$A$10:$B$101,2,FALSE)</f>
        <v>719.70218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176</v>
      </c>
      <c r="B21" s="13">
        <f>VLOOKUP(A21,'ÁREA DOS MUNICÍPIOS '!$A$10:$B$101,2,FALSE)</f>
        <v>719.70218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176</v>
      </c>
      <c r="B22" s="13">
        <f>VLOOKUP(A22,'ÁREA DOS MUNICÍPIOS '!$A$10:$B$101,2,FALSE)</f>
        <v>719.70218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176</v>
      </c>
      <c r="B23" s="13">
        <f>VLOOKUP(A23,'ÁREA DOS MUNICÍPIOS '!$A$10:$B$101,2,FALSE)</f>
        <v>719.70218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176</v>
      </c>
      <c r="B24" s="13">
        <f>VLOOKUP(A24,'ÁREA DOS MUNICÍPIOS '!$A$10:$B$101,2,FALSE)</f>
        <v>719.70218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176</v>
      </c>
      <c r="B25" s="13">
        <f>VLOOKUP(A25,'ÁREA DOS MUNICÍPIOS '!$A$10:$B$101,2,FALSE)</f>
        <v>719.70218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176</v>
      </c>
      <c r="B26" s="13">
        <f>VLOOKUP(A26,'ÁREA DOS MUNICÍPIOS '!$A$10:$B$101,2,FALSE)</f>
        <v>719.70218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176</v>
      </c>
      <c r="B27" s="13">
        <f>VLOOKUP(A27,'ÁREA DOS MUNICÍPIOS '!$A$10:$B$101,2,FALSE)</f>
        <v>719.70218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176</v>
      </c>
      <c r="B28" s="13">
        <f>VLOOKUP(A28,'ÁREA DOS MUNICÍPIOS '!$A$10:$B$101,2,FALSE)</f>
        <v>719.70218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176</v>
      </c>
      <c r="B29" s="13">
        <f>VLOOKUP(A29,'ÁREA DOS MUNICÍPIOS '!$A$10:$B$101,2,FALSE)</f>
        <v>719.70218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176</v>
      </c>
      <c r="B30" s="13">
        <f>VLOOKUP(A30,'ÁREA DOS MUNICÍPIOS '!$A$10:$B$101,2,FALSE)</f>
        <v>719.70218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176</v>
      </c>
      <c r="B31" s="13">
        <f>VLOOKUP(A31,'ÁREA DOS MUNICÍPIOS '!$A$10:$B$101,2,FALSE)</f>
        <v>719.70218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176</v>
      </c>
      <c r="B32" s="13">
        <f>VLOOKUP(A32,'ÁREA DOS MUNICÍPIOS '!$A$10:$B$101,2,FALSE)</f>
        <v>719.70218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176</v>
      </c>
      <c r="B33" s="13">
        <f>VLOOKUP(A33,'ÁREA DOS MUNICÍPIOS '!$A$10:$B$101,2,FALSE)</f>
        <v>719.70218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176</v>
      </c>
      <c r="B34" s="13">
        <f>VLOOKUP(A34,'ÁREA DOS MUNICÍPIOS '!$A$10:$B$101,2,FALSE)</f>
        <v>719.70218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176</v>
      </c>
      <c r="B35" s="13">
        <f>VLOOKUP(A35,'ÁREA DOS MUNICÍPIOS '!$A$10:$B$101,2,FALSE)</f>
        <v>719.70218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176</v>
      </c>
      <c r="B36" s="13">
        <f>VLOOKUP(A36,'ÁREA DOS MUNICÍPIOS '!$A$10:$B$101,2,FALSE)</f>
        <v>719.70218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176</v>
      </c>
      <c r="B37" s="13">
        <f>VLOOKUP(A37,'ÁREA DOS MUNICÍPIOS '!$A$10:$B$101,2,FALSE)</f>
        <v>719.70218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176</v>
      </c>
      <c r="B38" s="13">
        <f>VLOOKUP(A38,'ÁREA DOS MUNICÍPIOS '!$A$10:$B$101,2,FALSE)</f>
        <v>719.70218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176</v>
      </c>
      <c r="B39" s="13">
        <f>VLOOKUP(A39,'ÁREA DOS MUNICÍPIOS '!$A$10:$B$101,2,FALSE)</f>
        <v>719.70218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176</v>
      </c>
      <c r="B40" s="13">
        <f>VLOOKUP(A40,'ÁREA DOS MUNICÍPIOS '!$A$10:$B$101,2,FALSE)</f>
        <v>719.70218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176</v>
      </c>
      <c r="B41" s="13">
        <f>VLOOKUP(A41,'ÁREA DOS MUNICÍPIOS '!$A$10:$B$101,2,FALSE)</f>
        <v>719.70218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176</v>
      </c>
      <c r="B42" s="13">
        <f>VLOOKUP(A42,'ÁREA DOS MUNICÍPIOS '!$A$10:$B$101,2,FALSE)</f>
        <v>719.70218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176</v>
      </c>
      <c r="B43" s="13">
        <f>VLOOKUP(A43,'ÁREA DOS MUNICÍPIOS '!$A$10:$B$101,2,FALSE)</f>
        <v>719.70218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176</v>
      </c>
      <c r="B44" s="13">
        <f>VLOOKUP(A44,'ÁREA DOS MUNICÍPIOS '!$A$10:$B$101,2,FALSE)</f>
        <v>719.70218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176</v>
      </c>
      <c r="B45" s="13">
        <f>VLOOKUP(A45,'ÁREA DOS MUNICÍPIOS '!$A$10:$B$101,2,FALSE)</f>
        <v>719.70218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176</v>
      </c>
      <c r="B46" s="13">
        <f>VLOOKUP(A46,'ÁREA DOS MUNICÍPIOS '!$A$10:$B$101,2,FALSE)</f>
        <v>719.70218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176</v>
      </c>
      <c r="B47" s="13">
        <f>VLOOKUP(A47,'ÁREA DOS MUNICÍPIOS '!$A$10:$B$101,2,FALSE)</f>
        <v>719.70218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176</v>
      </c>
      <c r="B48" s="13">
        <f>VLOOKUP(A48,'ÁREA DOS MUNICÍPIOS '!$A$10:$B$101,2,FALSE)</f>
        <v>719.70218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176</v>
      </c>
      <c r="B49" s="13">
        <f>VLOOKUP(A49,'ÁREA DOS MUNICÍPIOS '!$A$10:$B$101,2,FALSE)</f>
        <v>719.70218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176</v>
      </c>
      <c r="B50" s="13">
        <f>VLOOKUP(A50,'ÁREA DOS MUNICÍPIOS '!$A$10:$B$101,2,FALSE)</f>
        <v>719.70218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176</v>
      </c>
      <c r="B51" s="13">
        <f>VLOOKUP(A51,'ÁREA DOS MUNICÍPIOS '!$A$10:$B$101,2,FALSE)</f>
        <v>719.70218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176</v>
      </c>
      <c r="B52" s="13">
        <f>VLOOKUP(A52,'ÁREA DOS MUNICÍPIOS '!$A$10:$B$101,2,FALSE)</f>
        <v>719.70218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176</v>
      </c>
      <c r="B53" s="13">
        <f>VLOOKUP(A53,'ÁREA DOS MUNICÍPIOS '!$A$10:$B$101,2,FALSE)</f>
        <v>719.70218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176</v>
      </c>
      <c r="B54" s="13">
        <f>VLOOKUP(A54,'ÁREA DOS MUNICÍPIOS '!$A$10:$B$101,2,FALSE)</f>
        <v>719.70218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176</v>
      </c>
      <c r="B55" s="13">
        <f>VLOOKUP(A55,'ÁREA DOS MUNICÍPIOS '!$A$10:$B$101,2,FALSE)</f>
        <v>719.70218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176</v>
      </c>
      <c r="B56" s="13">
        <f>VLOOKUP(A56,'ÁREA DOS MUNICÍPIOS '!$A$10:$B$101,2,FALSE)</f>
        <v>719.70218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176</v>
      </c>
      <c r="B57" s="13">
        <f>VLOOKUP(A57,'ÁREA DOS MUNICÍPIOS '!$A$10:$B$101,2,FALSE)</f>
        <v>719.70218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176</v>
      </c>
      <c r="B58" s="13">
        <f>VLOOKUP(A58,'ÁREA DOS MUNICÍPIOS '!$A$10:$B$101,2,FALSE)</f>
        <v>719.70218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176</v>
      </c>
      <c r="B59" s="13">
        <f>VLOOKUP(A59,'ÁREA DOS MUNICÍPIOS '!$A$10:$B$101,2,FALSE)</f>
        <v>719.70218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176</v>
      </c>
      <c r="B60" s="13">
        <f>VLOOKUP(A60,'ÁREA DOS MUNICÍPIOS '!$A$10:$B$101,2,FALSE)</f>
        <v>719.70218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176</v>
      </c>
      <c r="B61" s="13">
        <f>VLOOKUP(A61,'ÁREA DOS MUNICÍPIOS '!$A$10:$B$101,2,FALSE)</f>
        <v>719.70218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176</v>
      </c>
      <c r="B62" s="13">
        <f>VLOOKUP(A62,'ÁREA DOS MUNICÍPIOS '!$A$10:$B$101,2,FALSE)</f>
        <v>719.70218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176</v>
      </c>
      <c r="B63" s="13">
        <f>VLOOKUP(A63,'ÁREA DOS MUNICÍPIOS '!$A$10:$B$101,2,FALSE)</f>
        <v>719.70218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176</v>
      </c>
      <c r="B64" s="13">
        <f>VLOOKUP(A64,'ÁREA DOS MUNICÍPIOS '!$A$10:$B$101,2,FALSE)</f>
        <v>719.70218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176</v>
      </c>
      <c r="B65" s="13">
        <f>VLOOKUP(A65,'ÁREA DOS MUNICÍPIOS '!$A$10:$B$101,2,FALSE)</f>
        <v>719.70218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176</v>
      </c>
      <c r="B66" s="13">
        <f>VLOOKUP(A66,'ÁREA DOS MUNICÍPIOS '!$A$10:$B$101,2,FALSE)</f>
        <v>719.70218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176</v>
      </c>
      <c r="B67" s="13">
        <f>VLOOKUP(A67,'ÁREA DOS MUNICÍPIOS '!$A$10:$B$101,2,FALSE)</f>
        <v>719.70218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176</v>
      </c>
      <c r="B68" s="13">
        <f>VLOOKUP(A68,'ÁREA DOS MUNICÍPIOS '!$A$10:$B$101,2,FALSE)</f>
        <v>719.70218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176</v>
      </c>
      <c r="B69" s="13">
        <f>VLOOKUP(A69,'ÁREA DOS MUNICÍPIOS '!$A$10:$B$101,2,FALSE)</f>
        <v>719.70218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176</v>
      </c>
      <c r="B70" s="13">
        <f>VLOOKUP(A70,'ÁREA DOS MUNICÍPIOS '!$A$10:$B$101,2,FALSE)</f>
        <v>719.70218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176</v>
      </c>
      <c r="B71" s="13">
        <f>VLOOKUP(A71,'ÁREA DOS MUNICÍPIOS '!$A$10:$B$101,2,FALSE)</f>
        <v>719.70218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176</v>
      </c>
      <c r="B72" s="13">
        <f>VLOOKUP(A72,'ÁREA DOS MUNICÍPIOS '!$A$10:$B$101,2,FALSE)</f>
        <v>719.70218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176</v>
      </c>
      <c r="B73" s="13">
        <f>VLOOKUP(A73,'ÁREA DOS MUNICÍPIOS '!$A$10:$B$101,2,FALSE)</f>
        <v>719.70218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176</v>
      </c>
      <c r="B74" s="13">
        <f>VLOOKUP(A74,'ÁREA DOS MUNICÍPIOS '!$A$10:$B$101,2,FALSE)</f>
        <v>719.70218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176</v>
      </c>
      <c r="B75" s="13">
        <f>VLOOKUP(A75,'ÁREA DOS MUNICÍPIOS '!$A$10:$B$101,2,FALSE)</f>
        <v>719.70218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176</v>
      </c>
      <c r="B76" s="13">
        <f>VLOOKUP(A76,'ÁREA DOS MUNICÍPIOS '!$A$10:$B$101,2,FALSE)</f>
        <v>719.70218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176</v>
      </c>
      <c r="B77" s="13">
        <f>VLOOKUP(A77,'ÁREA DOS MUNICÍPIOS '!$A$10:$B$101,2,FALSE)</f>
        <v>719.70218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176</v>
      </c>
      <c r="B78" s="13">
        <f>VLOOKUP(A78,'ÁREA DOS MUNICÍPIOS '!$A$10:$B$101,2,FALSE)</f>
        <v>719.70218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176</v>
      </c>
      <c r="B79" s="13">
        <f>VLOOKUP(A79,'ÁREA DOS MUNICÍPIOS '!$A$10:$B$101,2,FALSE)</f>
        <v>719.70218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176</v>
      </c>
      <c r="B80" s="13">
        <f>VLOOKUP(A80,'ÁREA DOS MUNICÍPIOS '!$A$10:$B$101,2,FALSE)</f>
        <v>719.70218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176</v>
      </c>
      <c r="B81" s="13">
        <f>VLOOKUP(A81,'ÁREA DOS MUNICÍPIOS '!$A$10:$B$101,2,FALSE)</f>
        <v>719.70218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176</v>
      </c>
      <c r="B82" s="13">
        <f>VLOOKUP(A82,'ÁREA DOS MUNICÍPIOS '!$A$10:$B$101,2,FALSE)</f>
        <v>719.70218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176</v>
      </c>
      <c r="B83" s="13">
        <f>VLOOKUP(A83,'ÁREA DOS MUNICÍPIOS '!$A$10:$B$101,2,FALSE)</f>
        <v>719.70218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176</v>
      </c>
      <c r="B84" s="13">
        <f>VLOOKUP(A84,'ÁREA DOS MUNICÍPIOS '!$A$10:$B$101,2,FALSE)</f>
        <v>719.70218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176</v>
      </c>
      <c r="B85" s="13">
        <f>VLOOKUP(A85,'ÁREA DOS MUNICÍPIOS '!$A$10:$B$101,2,FALSE)</f>
        <v>719.70218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176</v>
      </c>
      <c r="B86" s="13">
        <f>VLOOKUP(A86,'ÁREA DOS MUNICÍPIOS '!$A$10:$B$101,2,FALSE)</f>
        <v>719.70218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176</v>
      </c>
      <c r="B87" s="13">
        <f>VLOOKUP(A87,'ÁREA DOS MUNICÍPIOS '!$A$10:$B$101,2,FALSE)</f>
        <v>719.70218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176</v>
      </c>
      <c r="B88" s="13">
        <f>VLOOKUP(A88,'ÁREA DOS MUNICÍPIOS '!$A$10:$B$101,2,FALSE)</f>
        <v>719.70218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176</v>
      </c>
      <c r="B89" s="13">
        <f>VLOOKUP(A89,'ÁREA DOS MUNICÍPIOS '!$A$10:$B$101,2,FALSE)</f>
        <v>719.70218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176</v>
      </c>
      <c r="B90" s="13">
        <f>VLOOKUP(A90,'ÁREA DOS MUNICÍPIOS '!$A$10:$B$101,2,FALSE)</f>
        <v>719.70218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176</v>
      </c>
      <c r="B91" s="13">
        <f>VLOOKUP(A91,'ÁREA DOS MUNICÍPIOS '!$A$10:$B$101,2,FALSE)</f>
        <v>719.70218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176</v>
      </c>
      <c r="B92" s="13">
        <f>VLOOKUP(A92,'ÁREA DOS MUNICÍPIOS '!$A$10:$B$101,2,FALSE)</f>
        <v>719.70218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176</v>
      </c>
      <c r="B93" s="13">
        <f>VLOOKUP(A93,'ÁREA DOS MUNICÍPIOS '!$A$10:$B$101,2,FALSE)</f>
        <v>719.70218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176</v>
      </c>
      <c r="B94" s="13">
        <f>VLOOKUP(A94,'ÁREA DOS MUNICÍPIOS '!$A$10:$B$101,2,FALSE)</f>
        <v>719.70218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176</v>
      </c>
      <c r="B95" s="13">
        <f>VLOOKUP(A95,'ÁREA DOS MUNICÍPIOS '!$A$10:$B$101,2,FALSE)</f>
        <v>719.70218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176</v>
      </c>
      <c r="B96" s="13">
        <f>VLOOKUP(A96,'ÁREA DOS MUNICÍPIOS '!$A$10:$B$101,2,FALSE)</f>
        <v>719.70218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176</v>
      </c>
      <c r="B97" s="13">
        <f>VLOOKUP(A97,'ÁREA DOS MUNICÍPIOS '!$A$10:$B$101,2,FALSE)</f>
        <v>719.70218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176</v>
      </c>
      <c r="B98" s="13">
        <f>VLOOKUP(A98,'ÁREA DOS MUNICÍPIOS '!$A$10:$B$101,2,FALSE)</f>
        <v>719.70218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176</v>
      </c>
      <c r="B99" s="13">
        <f>VLOOKUP(A99,'ÁREA DOS MUNICÍPIOS '!$A$10:$B$101,2,FALSE)</f>
        <v>719.70218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176</v>
      </c>
      <c r="B100" s="13">
        <f>VLOOKUP(A100,'ÁREA DOS MUNICÍPIOS '!$A$10:$B$101,2,FALSE)</f>
        <v>719.70218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9" sqref="C19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6.2468799722300865</v>
      </c>
      <c r="I1" s="18" t="s">
        <v>3</v>
      </c>
      <c r="J1" s="17">
        <f>SUM(J4:J9090)</f>
        <v>0.20080495203605939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177</v>
      </c>
      <c r="B4" s="13">
        <f>VLOOKUP(A4,'ÁREA DOS MUNICÍPIOS '!$A$10:$B$101,2,FALSE)</f>
        <v>1099.7398109999999</v>
      </c>
      <c r="C4" s="38" t="s">
        <v>292</v>
      </c>
      <c r="D4" s="74">
        <f>VLOOKUP($C4,'BASE DIBAPE'!$B$2:$H$800,2,FALSE)</f>
        <v>1908.81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0.13885538967725886</v>
      </c>
      <c r="I4" s="76" t="str">
        <f>K4</f>
        <v>MUNICIPAL</v>
      </c>
      <c r="J4" s="77">
        <f>IF(I4="Municipal",IFERROR((D4/(B4*100))*E4*F4*G4,0),0)</f>
        <v>0.13885538967725886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177</v>
      </c>
      <c r="B5" s="13">
        <f>VLOOKUP(A5,'ÁREA DOS MUNICÍPIOS '!$A$10:$B$101,2,FALSE)</f>
        <v>1099.7398109999999</v>
      </c>
      <c r="C5" s="38" t="s">
        <v>314</v>
      </c>
      <c r="D5" s="74">
        <f>VLOOKUP($C5,'BASE DIBAPE'!$B$2:$H$800,2,FALSE)</f>
        <v>1700.61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6.1854994535612023E-2</v>
      </c>
      <c r="I5" s="76" t="str">
        <f t="shared" ref="I5:I17" si="1">K5</f>
        <v>MUNICIPAL</v>
      </c>
      <c r="J5" s="77">
        <f t="shared" ref="J5:J68" si="2">IF(I5="Municipal",IFERROR((D5/(B5*100))*E5*F5*G5,0),0)</f>
        <v>6.1854994535612023E-2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177</v>
      </c>
      <c r="B6" s="13">
        <f>VLOOKUP(A6,'ÁREA DOS MUNICÍPIOS '!$A$10:$B$101,2,FALSE)</f>
        <v>1099.7398109999999</v>
      </c>
      <c r="C6" s="38" t="s">
        <v>785</v>
      </c>
      <c r="D6" s="74">
        <f>VLOOKUP($C6,'BASE DIBAPE'!$B$2:$H$800,2,FALSE)</f>
        <v>363.25</v>
      </c>
      <c r="E6" s="74">
        <f>VLOOKUP($C6,'BASE DIBAPE'!$B$2:$H$800,3,FALSE)</f>
        <v>4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si="0"/>
        <v>0</v>
      </c>
      <c r="I6" s="76" t="str">
        <f t="shared" si="1"/>
        <v>MUNICIPAL</v>
      </c>
      <c r="J6" s="77">
        <f t="shared" si="2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177</v>
      </c>
      <c r="B7" s="13">
        <f>VLOOKUP(A7,'ÁREA DOS MUNICÍPIOS '!$A$10:$B$101,2,FALSE)</f>
        <v>1099.7398109999999</v>
      </c>
      <c r="C7" s="38" t="s">
        <v>858</v>
      </c>
      <c r="D7" s="74">
        <f>VLOOKUP($C7,'BASE DIBAPE'!$B$2:$H$800,2,FALSE)</f>
        <v>0.65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9.4567823188497827E-5</v>
      </c>
      <c r="I7" s="76" t="str">
        <f t="shared" si="1"/>
        <v>MUNICIPAL</v>
      </c>
      <c r="J7" s="77">
        <f t="shared" si="2"/>
        <v>9.4567823188497827E-5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177</v>
      </c>
      <c r="B8" s="13">
        <f>VLOOKUP(A8,'ÁREA DOS MUNICÍPIOS '!$A$10:$B$101,2,FALSE)</f>
        <v>1099.7398109999999</v>
      </c>
      <c r="C8" s="38" t="s">
        <v>1078</v>
      </c>
      <c r="D8" s="74">
        <f>VLOOKUP($C8,'BASE DIBAPE'!$B$2:$H$800,2,FALSE)</f>
        <v>16.12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2.3452820150747459E-3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8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177</v>
      </c>
      <c r="B9" s="13">
        <f>VLOOKUP(A9,'ÁREA DOS MUNICÍPIOS '!$A$10:$B$101,2,FALSE)</f>
        <v>1099.7398109999999</v>
      </c>
      <c r="C9" s="38" t="s">
        <v>1116</v>
      </c>
      <c r="D9" s="74">
        <f>VLOOKUP($C9,'BASE DIBAPE'!$B$2:$H$800,2,FALSE)</f>
        <v>2.4300000000000002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3.5353816976623035E-4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177</v>
      </c>
      <c r="B10" s="13">
        <f>VLOOKUP(A10,'ÁREA DOS MUNICÍPIOS '!$A$10:$B$101,2,FALSE)</f>
        <v>1099.7398109999999</v>
      </c>
      <c r="C10" s="38" t="s">
        <v>1126</v>
      </c>
      <c r="D10" s="74">
        <f>VLOOKUP($C10,'BASE DIBAPE'!$B$2:$H$800,2,FALSE)</f>
        <v>60.02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8.7322473042671378E-3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177</v>
      </c>
      <c r="B11" s="13">
        <f>VLOOKUP(A11,'ÁREA DOS MUNICÍPIOS '!$A$10:$B$101,2,FALSE)</f>
        <v>1099.7398109999999</v>
      </c>
      <c r="C11" s="38" t="s">
        <v>1314</v>
      </c>
      <c r="D11" s="74">
        <f>VLOOKUP($C11,'BASE DIBAPE'!$B$2:$H$800,2,FALSE)</f>
        <v>549.80999999999995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7.9991284411181515E-2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177</v>
      </c>
      <c r="B12" s="13">
        <f>VLOOKUP(A12,'ÁREA DOS MUNICÍPIOS '!$A$10:$B$101,2,FALSE)</f>
        <v>1099.7398109999999</v>
      </c>
      <c r="C12" s="38" t="s">
        <v>564</v>
      </c>
      <c r="D12" s="74">
        <f>VLOOKUP($C12,'BASE DIBAPE'!$B$2:$H$800,2,FALSE)</f>
        <v>18921.98</v>
      </c>
      <c r="E12" s="74">
        <f>VLOOKUP($C12,'BASE DIBAPE'!$B$2:$H$800,3,FALSE)</f>
        <v>1</v>
      </c>
      <c r="F12" s="74">
        <f>VLOOKUP($C12,'BASE DIBAPE'!$B$2:$H$800,4,FALSE)</f>
        <v>4</v>
      </c>
      <c r="G12" s="74">
        <f>VLOOKUP($C12,'BASE DIBAPE'!$B$2:$H$800,5,FALSE)</f>
        <v>2</v>
      </c>
      <c r="H12" s="75">
        <f t="shared" si="0"/>
        <v>1.376469583858686</v>
      </c>
      <c r="I12" s="76" t="str">
        <f t="shared" si="1"/>
        <v>FEDERAL</v>
      </c>
      <c r="J12" s="77">
        <f t="shared" si="2"/>
        <v>0</v>
      </c>
      <c r="K12" s="8" t="str">
        <f>VLOOKUP($C12,'BASE DIBAPE'!$B$2:$H$800,6,FALSE)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177</v>
      </c>
      <c r="B13" s="13">
        <f>VLOOKUP(A13,'ÁREA DOS MUNICÍPIOS '!$A$10:$B$101,2,FALSE)</f>
        <v>1099.7398109999999</v>
      </c>
      <c r="C13" s="38" t="s">
        <v>957</v>
      </c>
      <c r="D13" s="74">
        <f>VLOOKUP($C13,'BASE DIBAPE'!$B$2:$H$800,2,FALSE)</f>
        <v>4642.45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4</v>
      </c>
      <c r="H13" s="75">
        <f t="shared" si="0"/>
        <v>2.7017008662242565</v>
      </c>
      <c r="I13" s="76" t="str">
        <f t="shared" si="1"/>
        <v>FEDERAL</v>
      </c>
      <c r="J13" s="77">
        <f t="shared" si="2"/>
        <v>0</v>
      </c>
      <c r="K13" s="8" t="str">
        <f>VLOOKUP($C13,'BASE DIBAPE'!$B$2:$H$800,6,FALSE)</f>
        <v>FEDERAL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177</v>
      </c>
      <c r="B14" s="13">
        <f>VLOOKUP(A14,'ÁREA DOS MUNICÍPIOS '!$A$10:$B$101,2,FALSE)</f>
        <v>1099.7398109999999</v>
      </c>
      <c r="C14" s="38" t="s">
        <v>737</v>
      </c>
      <c r="D14" s="74">
        <f>VLOOKUP($C14,'BASE DIBAPE'!$B$2:$H$800,2,FALSE)</f>
        <v>6316.73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2</v>
      </c>
      <c r="H14" s="75">
        <f t="shared" si="0"/>
        <v>1.8380289408291686</v>
      </c>
      <c r="I14" s="76" t="str">
        <f t="shared" si="1"/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177</v>
      </c>
      <c r="B15" s="13">
        <f>VLOOKUP(A15,'ÁREA DOS MUNICÍPIOS '!$A$10:$B$101,2,FALSE)</f>
        <v>1099.7398109999999</v>
      </c>
      <c r="C15" s="38" t="s">
        <v>1009</v>
      </c>
      <c r="D15" s="74">
        <f>VLOOKUP($C15,'BASE DIBAPE'!$B$2:$H$800,2,FALSE)</f>
        <v>269.49</v>
      </c>
      <c r="E15" s="74">
        <f>VLOOKUP($C15,'BASE DIBAPE'!$B$2:$H$800,3,FALSE)</f>
        <v>3</v>
      </c>
      <c r="F15" s="74">
        <f>VLOOKUP($C15,'BASE DIBAPE'!$B$2:$H$800,4,FALSE)</f>
        <v>0</v>
      </c>
      <c r="G15" s="74">
        <f>VLOOKUP($C15,'BASE DIBAPE'!$B$2:$H$800,5,FALSE)</f>
        <v>2</v>
      </c>
      <c r="H15" s="75">
        <f t="shared" si="0"/>
        <v>0</v>
      </c>
      <c r="I15" s="76" t="str">
        <f t="shared" si="1"/>
        <v>ESTADUAL</v>
      </c>
      <c r="J15" s="77">
        <f t="shared" si="2"/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177</v>
      </c>
      <c r="B16" s="13">
        <f>VLOOKUP(A16,'ÁREA DOS MUNICÍPIOS '!$A$10:$B$101,2,FALSE)</f>
        <v>1099.7398109999999</v>
      </c>
      <c r="C16" s="38" t="s">
        <v>1038</v>
      </c>
      <c r="D16" s="74">
        <f>VLOOKUP($C16,'BASE DIBAPE'!$B$2:$H$800,2,FALSE)</f>
        <v>646.97</v>
      </c>
      <c r="E16" s="74">
        <f>VLOOKUP($C16,'BASE DIBAPE'!$B$2:$H$800,3,FALSE)</f>
        <v>3</v>
      </c>
      <c r="F16" s="74">
        <f>VLOOKUP($C16,'BASE DIBAPE'!$B$2:$H$800,4,FALSE)</f>
        <v>1</v>
      </c>
      <c r="G16" s="74">
        <f>VLOOKUP($C16,'BASE DIBAPE'!$B$2:$H$800,5,FALSE)</f>
        <v>2</v>
      </c>
      <c r="H16" s="75">
        <f t="shared" si="0"/>
        <v>3.5297621866305251E-2</v>
      </c>
      <c r="I16" s="76" t="str">
        <f t="shared" si="1"/>
        <v>ESTADUAL</v>
      </c>
      <c r="J16" s="77">
        <f t="shared" si="2"/>
        <v>0</v>
      </c>
      <c r="K16" s="8" t="str">
        <f>VLOOKUP($C16,'BASE DIBAPE'!$B$2:$H$800,6,FALSE)</f>
        <v>ESTADUAL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177</v>
      </c>
      <c r="B17" s="13">
        <f>VLOOKUP(A17,'ÁREA DOS MUNICÍPIOS '!$A$10:$B$101,2,FALSE)</f>
        <v>1099.7398109999999</v>
      </c>
      <c r="C17" s="38" t="s">
        <v>1208</v>
      </c>
      <c r="D17" s="74">
        <f>VLOOKUP($C17,'BASE DIBAPE'!$B$2:$H$800,2,FALSE)</f>
        <v>21.69</v>
      </c>
      <c r="E17" s="74">
        <f>VLOOKUP($C17,'BASE DIBAPE'!$B$2:$H$800,3,FALSE)</f>
        <v>4</v>
      </c>
      <c r="F17" s="74">
        <f>VLOOKUP($C17,'BASE DIBAPE'!$B$2:$H$800,4,FALSE)</f>
        <v>4</v>
      </c>
      <c r="G17" s="74">
        <f>VLOOKUP($C17,'BASE DIBAPE'!$B$2:$H$800,5,FALSE)</f>
        <v>1</v>
      </c>
      <c r="H17" s="75">
        <f t="shared" si="0"/>
        <v>3.1556555153207967E-3</v>
      </c>
      <c r="I17" s="76" t="str">
        <f t="shared" si="1"/>
        <v>ESTADUAL</v>
      </c>
      <c r="J17" s="77">
        <f t="shared" si="2"/>
        <v>0</v>
      </c>
      <c r="K17" s="8" t="str">
        <f>VLOOKUP($C17,'BASE DIBAPE'!$B$2:$H$800,6,FALSE)</f>
        <v>ESTADUAL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177</v>
      </c>
      <c r="B18" s="13">
        <f>VLOOKUP(A18,'ÁREA DOS MUNICÍPIOS '!$A$10:$B$101,2,FALSE)</f>
        <v>1099.7398109999999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177</v>
      </c>
      <c r="B19" s="13">
        <f>VLOOKUP(A19,'ÁREA DOS MUNICÍPIOS '!$A$10:$B$101,2,FALSE)</f>
        <v>1099.7398109999999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177</v>
      </c>
      <c r="B20" s="13">
        <f>VLOOKUP(A20,'ÁREA DOS MUNICÍPIOS '!$A$10:$B$101,2,FALSE)</f>
        <v>1099.7398109999999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177</v>
      </c>
      <c r="B21" s="13">
        <f>VLOOKUP(A21,'ÁREA DOS MUNICÍPIOS '!$A$10:$B$101,2,FALSE)</f>
        <v>1099.7398109999999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177</v>
      </c>
      <c r="B22" s="13">
        <f>VLOOKUP(A22,'ÁREA DOS MUNICÍPIOS '!$A$10:$B$101,2,FALSE)</f>
        <v>1099.7398109999999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177</v>
      </c>
      <c r="B23" s="13">
        <f>VLOOKUP(A23,'ÁREA DOS MUNICÍPIOS '!$A$10:$B$101,2,FALSE)</f>
        <v>1099.7398109999999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177</v>
      </c>
      <c r="B24" s="13">
        <f>VLOOKUP(A24,'ÁREA DOS MUNICÍPIOS '!$A$10:$B$101,2,FALSE)</f>
        <v>1099.7398109999999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177</v>
      </c>
      <c r="B25" s="13">
        <f>VLOOKUP(A25,'ÁREA DOS MUNICÍPIOS '!$A$10:$B$101,2,FALSE)</f>
        <v>1099.7398109999999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177</v>
      </c>
      <c r="B26" s="13">
        <f>VLOOKUP(A26,'ÁREA DOS MUNICÍPIOS '!$A$10:$B$101,2,FALSE)</f>
        <v>1099.7398109999999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177</v>
      </c>
      <c r="B27" s="13">
        <f>VLOOKUP(A27,'ÁREA DOS MUNICÍPIOS '!$A$10:$B$101,2,FALSE)</f>
        <v>1099.7398109999999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177</v>
      </c>
      <c r="B28" s="13">
        <f>VLOOKUP(A28,'ÁREA DOS MUNICÍPIOS '!$A$10:$B$101,2,FALSE)</f>
        <v>1099.7398109999999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177</v>
      </c>
      <c r="B29" s="13">
        <f>VLOOKUP(A29,'ÁREA DOS MUNICÍPIOS '!$A$10:$B$101,2,FALSE)</f>
        <v>1099.7398109999999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177</v>
      </c>
      <c r="B30" s="13">
        <f>VLOOKUP(A30,'ÁREA DOS MUNICÍPIOS '!$A$10:$B$101,2,FALSE)</f>
        <v>1099.7398109999999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177</v>
      </c>
      <c r="B31" s="13">
        <f>VLOOKUP(A31,'ÁREA DOS MUNICÍPIOS '!$A$10:$B$101,2,FALSE)</f>
        <v>1099.7398109999999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177</v>
      </c>
      <c r="B32" s="13">
        <f>VLOOKUP(A32,'ÁREA DOS MUNICÍPIOS '!$A$10:$B$101,2,FALSE)</f>
        <v>1099.7398109999999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177</v>
      </c>
      <c r="B33" s="13">
        <f>VLOOKUP(A33,'ÁREA DOS MUNICÍPIOS '!$A$10:$B$101,2,FALSE)</f>
        <v>1099.7398109999999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177</v>
      </c>
      <c r="B34" s="13">
        <f>VLOOKUP(A34,'ÁREA DOS MUNICÍPIOS '!$A$10:$B$101,2,FALSE)</f>
        <v>1099.7398109999999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177</v>
      </c>
      <c r="B35" s="13">
        <f>VLOOKUP(A35,'ÁREA DOS MUNICÍPIOS '!$A$10:$B$101,2,FALSE)</f>
        <v>1099.7398109999999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177</v>
      </c>
      <c r="B36" s="13">
        <f>VLOOKUP(A36,'ÁREA DOS MUNICÍPIOS '!$A$10:$B$101,2,FALSE)</f>
        <v>1099.7398109999999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177</v>
      </c>
      <c r="B37" s="13">
        <f>VLOOKUP(A37,'ÁREA DOS MUNICÍPIOS '!$A$10:$B$101,2,FALSE)</f>
        <v>1099.7398109999999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177</v>
      </c>
      <c r="B38" s="13">
        <f>VLOOKUP(A38,'ÁREA DOS MUNICÍPIOS '!$A$10:$B$101,2,FALSE)</f>
        <v>1099.7398109999999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177</v>
      </c>
      <c r="B39" s="13">
        <f>VLOOKUP(A39,'ÁREA DOS MUNICÍPIOS '!$A$10:$B$101,2,FALSE)</f>
        <v>1099.7398109999999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177</v>
      </c>
      <c r="B40" s="13">
        <f>VLOOKUP(A40,'ÁREA DOS MUNICÍPIOS '!$A$10:$B$101,2,FALSE)</f>
        <v>1099.7398109999999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177</v>
      </c>
      <c r="B41" s="13">
        <f>VLOOKUP(A41,'ÁREA DOS MUNICÍPIOS '!$A$10:$B$101,2,FALSE)</f>
        <v>1099.7398109999999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177</v>
      </c>
      <c r="B42" s="13">
        <f>VLOOKUP(A42,'ÁREA DOS MUNICÍPIOS '!$A$10:$B$101,2,FALSE)</f>
        <v>1099.7398109999999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177</v>
      </c>
      <c r="B43" s="13">
        <f>VLOOKUP(A43,'ÁREA DOS MUNICÍPIOS '!$A$10:$B$101,2,FALSE)</f>
        <v>1099.7398109999999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177</v>
      </c>
      <c r="B44" s="13">
        <f>VLOOKUP(A44,'ÁREA DOS MUNICÍPIOS '!$A$10:$B$101,2,FALSE)</f>
        <v>1099.7398109999999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177</v>
      </c>
      <c r="B45" s="13">
        <f>VLOOKUP(A45,'ÁREA DOS MUNICÍPIOS '!$A$10:$B$101,2,FALSE)</f>
        <v>1099.7398109999999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177</v>
      </c>
      <c r="B46" s="13">
        <f>VLOOKUP(A46,'ÁREA DOS MUNICÍPIOS '!$A$10:$B$101,2,FALSE)</f>
        <v>1099.7398109999999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177</v>
      </c>
      <c r="B47" s="13">
        <f>VLOOKUP(A47,'ÁREA DOS MUNICÍPIOS '!$A$10:$B$101,2,FALSE)</f>
        <v>1099.7398109999999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177</v>
      </c>
      <c r="B48" s="13">
        <f>VLOOKUP(A48,'ÁREA DOS MUNICÍPIOS '!$A$10:$B$101,2,FALSE)</f>
        <v>1099.7398109999999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177</v>
      </c>
      <c r="B49" s="13">
        <f>VLOOKUP(A49,'ÁREA DOS MUNICÍPIOS '!$A$10:$B$101,2,FALSE)</f>
        <v>1099.7398109999999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177</v>
      </c>
      <c r="B50" s="13">
        <f>VLOOKUP(A50,'ÁREA DOS MUNICÍPIOS '!$A$10:$B$101,2,FALSE)</f>
        <v>1099.7398109999999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177</v>
      </c>
      <c r="B51" s="13">
        <f>VLOOKUP(A51,'ÁREA DOS MUNICÍPIOS '!$A$10:$B$101,2,FALSE)</f>
        <v>1099.7398109999999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177</v>
      </c>
      <c r="B52" s="13">
        <f>VLOOKUP(A52,'ÁREA DOS MUNICÍPIOS '!$A$10:$B$101,2,FALSE)</f>
        <v>1099.7398109999999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177</v>
      </c>
      <c r="B53" s="13">
        <f>VLOOKUP(A53,'ÁREA DOS MUNICÍPIOS '!$A$10:$B$101,2,FALSE)</f>
        <v>1099.7398109999999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177</v>
      </c>
      <c r="B54" s="13">
        <f>VLOOKUP(A54,'ÁREA DOS MUNICÍPIOS '!$A$10:$B$101,2,FALSE)</f>
        <v>1099.7398109999999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177</v>
      </c>
      <c r="B55" s="13">
        <f>VLOOKUP(A55,'ÁREA DOS MUNICÍPIOS '!$A$10:$B$101,2,FALSE)</f>
        <v>1099.7398109999999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177</v>
      </c>
      <c r="B56" s="13">
        <f>VLOOKUP(A56,'ÁREA DOS MUNICÍPIOS '!$A$10:$B$101,2,FALSE)</f>
        <v>1099.7398109999999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177</v>
      </c>
      <c r="B57" s="13">
        <f>VLOOKUP(A57,'ÁREA DOS MUNICÍPIOS '!$A$10:$B$101,2,FALSE)</f>
        <v>1099.7398109999999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177</v>
      </c>
      <c r="B58" s="13">
        <f>VLOOKUP(A58,'ÁREA DOS MUNICÍPIOS '!$A$10:$B$101,2,FALSE)</f>
        <v>1099.7398109999999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177</v>
      </c>
      <c r="B59" s="13">
        <f>VLOOKUP(A59,'ÁREA DOS MUNICÍPIOS '!$A$10:$B$101,2,FALSE)</f>
        <v>1099.7398109999999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177</v>
      </c>
      <c r="B60" s="13">
        <f>VLOOKUP(A60,'ÁREA DOS MUNICÍPIOS '!$A$10:$B$101,2,FALSE)</f>
        <v>1099.7398109999999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177</v>
      </c>
      <c r="B61" s="13">
        <f>VLOOKUP(A61,'ÁREA DOS MUNICÍPIOS '!$A$10:$B$101,2,FALSE)</f>
        <v>1099.7398109999999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177</v>
      </c>
      <c r="B62" s="13">
        <f>VLOOKUP(A62,'ÁREA DOS MUNICÍPIOS '!$A$10:$B$101,2,FALSE)</f>
        <v>1099.7398109999999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177</v>
      </c>
      <c r="B63" s="13">
        <f>VLOOKUP(A63,'ÁREA DOS MUNICÍPIOS '!$A$10:$B$101,2,FALSE)</f>
        <v>1099.7398109999999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177</v>
      </c>
      <c r="B64" s="13">
        <f>VLOOKUP(A64,'ÁREA DOS MUNICÍPIOS '!$A$10:$B$101,2,FALSE)</f>
        <v>1099.7398109999999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177</v>
      </c>
      <c r="B65" s="13">
        <f>VLOOKUP(A65,'ÁREA DOS MUNICÍPIOS '!$A$10:$B$101,2,FALSE)</f>
        <v>1099.7398109999999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177</v>
      </c>
      <c r="B66" s="13">
        <f>VLOOKUP(A66,'ÁREA DOS MUNICÍPIOS '!$A$10:$B$101,2,FALSE)</f>
        <v>1099.7398109999999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177</v>
      </c>
      <c r="B67" s="13">
        <f>VLOOKUP(A67,'ÁREA DOS MUNICÍPIOS '!$A$10:$B$101,2,FALSE)</f>
        <v>1099.7398109999999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177</v>
      </c>
      <c r="B68" s="13">
        <f>VLOOKUP(A68,'ÁREA DOS MUNICÍPIOS '!$A$10:$B$101,2,FALSE)</f>
        <v>1099.7398109999999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177</v>
      </c>
      <c r="B69" s="13">
        <f>VLOOKUP(A69,'ÁREA DOS MUNICÍPIOS '!$A$10:$B$101,2,FALSE)</f>
        <v>1099.7398109999999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177</v>
      </c>
      <c r="B70" s="13">
        <f>VLOOKUP(A70,'ÁREA DOS MUNICÍPIOS '!$A$10:$B$101,2,FALSE)</f>
        <v>1099.7398109999999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177</v>
      </c>
      <c r="B71" s="13">
        <f>VLOOKUP(A71,'ÁREA DOS MUNICÍPIOS '!$A$10:$B$101,2,FALSE)</f>
        <v>1099.7398109999999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177</v>
      </c>
      <c r="B72" s="13">
        <f>VLOOKUP(A72,'ÁREA DOS MUNICÍPIOS '!$A$10:$B$101,2,FALSE)</f>
        <v>1099.7398109999999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177</v>
      </c>
      <c r="B73" s="13">
        <f>VLOOKUP(A73,'ÁREA DOS MUNICÍPIOS '!$A$10:$B$101,2,FALSE)</f>
        <v>1099.7398109999999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177</v>
      </c>
      <c r="B74" s="13">
        <f>VLOOKUP(A74,'ÁREA DOS MUNICÍPIOS '!$A$10:$B$101,2,FALSE)</f>
        <v>1099.7398109999999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177</v>
      </c>
      <c r="B75" s="13">
        <f>VLOOKUP(A75,'ÁREA DOS MUNICÍPIOS '!$A$10:$B$101,2,FALSE)</f>
        <v>1099.7398109999999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177</v>
      </c>
      <c r="B76" s="13">
        <f>VLOOKUP(A76,'ÁREA DOS MUNICÍPIOS '!$A$10:$B$101,2,FALSE)</f>
        <v>1099.7398109999999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177</v>
      </c>
      <c r="B77" s="13">
        <f>VLOOKUP(A77,'ÁREA DOS MUNICÍPIOS '!$A$10:$B$101,2,FALSE)</f>
        <v>1099.7398109999999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177</v>
      </c>
      <c r="B78" s="13">
        <f>VLOOKUP(A78,'ÁREA DOS MUNICÍPIOS '!$A$10:$B$101,2,FALSE)</f>
        <v>1099.7398109999999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177</v>
      </c>
      <c r="B79" s="13">
        <f>VLOOKUP(A79,'ÁREA DOS MUNICÍPIOS '!$A$10:$B$101,2,FALSE)</f>
        <v>1099.7398109999999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177</v>
      </c>
      <c r="B80" s="13">
        <f>VLOOKUP(A80,'ÁREA DOS MUNICÍPIOS '!$A$10:$B$101,2,FALSE)</f>
        <v>1099.7398109999999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177</v>
      </c>
      <c r="B81" s="13">
        <f>VLOOKUP(A81,'ÁREA DOS MUNICÍPIOS '!$A$10:$B$101,2,FALSE)</f>
        <v>1099.7398109999999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177</v>
      </c>
      <c r="B82" s="13">
        <f>VLOOKUP(A82,'ÁREA DOS MUNICÍPIOS '!$A$10:$B$101,2,FALSE)</f>
        <v>1099.7398109999999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177</v>
      </c>
      <c r="B83" s="13">
        <f>VLOOKUP(A83,'ÁREA DOS MUNICÍPIOS '!$A$10:$B$101,2,FALSE)</f>
        <v>1099.7398109999999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177</v>
      </c>
      <c r="B84" s="13">
        <f>VLOOKUP(A84,'ÁREA DOS MUNICÍPIOS '!$A$10:$B$101,2,FALSE)</f>
        <v>1099.7398109999999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177</v>
      </c>
      <c r="B85" s="13">
        <f>VLOOKUP(A85,'ÁREA DOS MUNICÍPIOS '!$A$10:$B$101,2,FALSE)</f>
        <v>1099.7398109999999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177</v>
      </c>
      <c r="B86" s="13">
        <f>VLOOKUP(A86,'ÁREA DOS MUNICÍPIOS '!$A$10:$B$101,2,FALSE)</f>
        <v>1099.7398109999999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177</v>
      </c>
      <c r="B87" s="13">
        <f>VLOOKUP(A87,'ÁREA DOS MUNICÍPIOS '!$A$10:$B$101,2,FALSE)</f>
        <v>1099.7398109999999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177</v>
      </c>
      <c r="B88" s="13">
        <f>VLOOKUP(A88,'ÁREA DOS MUNICÍPIOS '!$A$10:$B$101,2,FALSE)</f>
        <v>1099.7398109999999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177</v>
      </c>
      <c r="B89" s="13">
        <f>VLOOKUP(A89,'ÁREA DOS MUNICÍPIOS '!$A$10:$B$101,2,FALSE)</f>
        <v>1099.7398109999999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177</v>
      </c>
      <c r="B90" s="13">
        <f>VLOOKUP(A90,'ÁREA DOS MUNICÍPIOS '!$A$10:$B$101,2,FALSE)</f>
        <v>1099.7398109999999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177</v>
      </c>
      <c r="B91" s="13">
        <f>VLOOKUP(A91,'ÁREA DOS MUNICÍPIOS '!$A$10:$B$101,2,FALSE)</f>
        <v>1099.7398109999999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177</v>
      </c>
      <c r="B92" s="13">
        <f>VLOOKUP(A92,'ÁREA DOS MUNICÍPIOS '!$A$10:$B$101,2,FALSE)</f>
        <v>1099.7398109999999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177</v>
      </c>
      <c r="B93" s="13">
        <f>VLOOKUP(A93,'ÁREA DOS MUNICÍPIOS '!$A$10:$B$101,2,FALSE)</f>
        <v>1099.7398109999999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177</v>
      </c>
      <c r="B94" s="13">
        <f>VLOOKUP(A94,'ÁREA DOS MUNICÍPIOS '!$A$10:$B$101,2,FALSE)</f>
        <v>1099.7398109999999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177</v>
      </c>
      <c r="B95" s="13">
        <f>VLOOKUP(A95,'ÁREA DOS MUNICÍPIOS '!$A$10:$B$101,2,FALSE)</f>
        <v>1099.7398109999999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177</v>
      </c>
      <c r="B96" s="13">
        <f>VLOOKUP(A96,'ÁREA DOS MUNICÍPIOS '!$A$10:$B$101,2,FALSE)</f>
        <v>1099.7398109999999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177</v>
      </c>
      <c r="B97" s="13">
        <f>VLOOKUP(A97,'ÁREA DOS MUNICÍPIOS '!$A$10:$B$101,2,FALSE)</f>
        <v>1099.7398109999999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177</v>
      </c>
      <c r="B98" s="13">
        <f>VLOOKUP(A98,'ÁREA DOS MUNICÍPIOS '!$A$10:$B$101,2,FALSE)</f>
        <v>1099.7398109999999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177</v>
      </c>
      <c r="B99" s="13">
        <f>VLOOKUP(A99,'ÁREA DOS MUNICÍPIOS '!$A$10:$B$101,2,FALSE)</f>
        <v>1099.7398109999999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177</v>
      </c>
      <c r="B100" s="13">
        <f>VLOOKUP(A100,'ÁREA DOS MUNICÍPIOS '!$A$10:$B$101,2,FALSE)</f>
        <v>1099.7398109999999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3.7183009902017594</v>
      </c>
      <c r="I1" s="18" t="s">
        <v>3</v>
      </c>
      <c r="J1" s="17">
        <f>SUM(J4:J9090)</f>
        <v>0.30916582953642135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178</v>
      </c>
      <c r="B4" s="13">
        <f>VLOOKUP(A4,'ÁREA DOS MUNICÍPIOS '!$A$10:$B$101,2,FALSE)</f>
        <v>459.48544900000002</v>
      </c>
      <c r="C4" s="38" t="s">
        <v>508</v>
      </c>
      <c r="D4" s="74">
        <f>VLOOKUP($C4,'BASE DIBAPE'!$B$2:$H$800,2,FALSE)</f>
        <v>3096.71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 t="shared" ref="H4:H15" si="0">IFERROR((D4/(B4*100))*E4*F4*G4,0)</f>
        <v>0.26958068045371336</v>
      </c>
      <c r="I4" s="80" t="str">
        <f>K4</f>
        <v>MUNICIPAL</v>
      </c>
      <c r="J4" s="77">
        <f t="shared" ref="J4:J15" si="1">IF(I4="Municipal",IFERROR((D4/(B4*100))*E4*F4*G4,0),0)</f>
        <v>0.26958068045371336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178</v>
      </c>
      <c r="B5" s="13">
        <f>VLOOKUP(A5,'ÁREA DOS MUNICÍPIOS '!$A$10:$B$101,2,FALSE)</f>
        <v>459.48544900000002</v>
      </c>
      <c r="C5" s="38" t="s">
        <v>712</v>
      </c>
      <c r="D5" s="74">
        <f>VLOOKUP($C5,'BASE DIBAPE'!$B$2:$H$800,2,FALSE)</f>
        <v>3.08</v>
      </c>
      <c r="E5" s="74">
        <f>VLOOKUP($C5,'BASE DIBAPE'!$B$2:$H$800,3,FALSE)</f>
        <v>4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si="0"/>
        <v>5.3625201959333431E-4</v>
      </c>
      <c r="I5" s="80" t="str">
        <f t="shared" ref="I5:I15" si="2">K5</f>
        <v>MUNICIPAL</v>
      </c>
      <c r="J5" s="77">
        <f t="shared" si="1"/>
        <v>5.3625201959333431E-4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178</v>
      </c>
      <c r="B6" s="13">
        <f>VLOOKUP(A6,'ÁREA DOS MUNICÍPIOS '!$A$10:$B$101,2,FALSE)</f>
        <v>459.48544900000002</v>
      </c>
      <c r="C6" s="38" t="s">
        <v>879</v>
      </c>
      <c r="D6" s="74">
        <f>VLOOKUP($C6,'BASE DIBAPE'!$B$2:$H$800,2,FALSE)</f>
        <v>3.56</v>
      </c>
      <c r="E6" s="74">
        <f>VLOOKUP($C6,'BASE DIBAPE'!$B$2:$H$800,3,FALSE)</f>
        <v>4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si="0"/>
        <v>0</v>
      </c>
      <c r="I6" s="80" t="str">
        <f t="shared" si="2"/>
        <v>MUNICIPAL</v>
      </c>
      <c r="J6" s="77">
        <f t="shared" si="1"/>
        <v>0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178</v>
      </c>
      <c r="B7" s="13">
        <f>VLOOKUP(A7,'ÁREA DOS MUNICÍPIOS '!$A$10:$B$101,2,FALSE)</f>
        <v>459.48544900000002</v>
      </c>
      <c r="C7" s="38" t="s">
        <v>893</v>
      </c>
      <c r="D7" s="74">
        <f>VLOOKUP($C7,'BASE DIBAPE'!$B$2:$H$800,2,FALSE)</f>
        <v>96.25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3.351575122458339E-2</v>
      </c>
      <c r="I7" s="80" t="str">
        <f t="shared" si="2"/>
        <v>MUNICIPAL</v>
      </c>
      <c r="J7" s="77">
        <f t="shared" si="1"/>
        <v>3.351575122458339E-2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178</v>
      </c>
      <c r="B8" s="13">
        <f>VLOOKUP(A8,'ÁREA DOS MUNICÍPIOS '!$A$10:$B$101,2,FALSE)</f>
        <v>459.48544900000002</v>
      </c>
      <c r="C8" s="38" t="s">
        <v>895</v>
      </c>
      <c r="D8" s="74">
        <f>VLOOKUP($C8,'BASE DIBAPE'!$B$2:$H$800,2,FALSE)</f>
        <v>3.19</v>
      </c>
      <c r="E8" s="74">
        <f>VLOOKUP($C8,'BASE DIBAPE'!$B$2:$H$800,3,FALSE)</f>
        <v>4</v>
      </c>
      <c r="F8" s="74">
        <f>VLOOKUP($C8,'BASE DIBAPE'!$B$2:$H$800,4,FALSE)</f>
        <v>0</v>
      </c>
      <c r="G8" s="74">
        <f>VLOOKUP($C8,'BASE DIBAPE'!$B$2:$H$800,5,FALSE)</f>
        <v>1</v>
      </c>
      <c r="H8" s="75">
        <f t="shared" si="0"/>
        <v>0</v>
      </c>
      <c r="I8" s="80" t="str">
        <f t="shared" si="2"/>
        <v>MUNICIPAL</v>
      </c>
      <c r="J8" s="77">
        <f t="shared" si="1"/>
        <v>0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178</v>
      </c>
      <c r="B9" s="13">
        <f>VLOOKUP(A9,'ÁREA DOS MUNICÍPIOS '!$A$10:$B$101,2,FALSE)</f>
        <v>459.48544900000002</v>
      </c>
      <c r="C9" s="38" t="s">
        <v>897</v>
      </c>
      <c r="D9" s="74">
        <f>VLOOKUP($C9,'BASE DIBAPE'!$B$2:$H$800,2,FALSE)</f>
        <v>5.72</v>
      </c>
      <c r="E9" s="74">
        <f>VLOOKUP($C9,'BASE DIBAPE'!$B$2:$H$800,3,FALSE)</f>
        <v>4</v>
      </c>
      <c r="F9" s="74">
        <f>VLOOKUP($C9,'BASE DIBAPE'!$B$2:$H$800,4,FALSE)</f>
        <v>0</v>
      </c>
      <c r="G9" s="74">
        <f>VLOOKUP($C9,'BASE DIBAPE'!$B$2:$H$800,5,FALSE)</f>
        <v>1</v>
      </c>
      <c r="H9" s="75">
        <f t="shared" si="0"/>
        <v>0</v>
      </c>
      <c r="I9" s="80" t="str">
        <f t="shared" si="2"/>
        <v>MUNICIPAL</v>
      </c>
      <c r="J9" s="77">
        <f t="shared" si="1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178</v>
      </c>
      <c r="B10" s="13">
        <f>VLOOKUP(A10,'ÁREA DOS MUNICÍPIOS '!$A$10:$B$101,2,FALSE)</f>
        <v>459.48544900000002</v>
      </c>
      <c r="C10" s="38" t="s">
        <v>910</v>
      </c>
      <c r="D10" s="74">
        <f>VLOOKUP($C10,'BASE DIBAPE'!$B$2:$H$800,2,FALSE)</f>
        <v>10.34</v>
      </c>
      <c r="E10" s="74">
        <f>VLOOKUP($C10,'BASE DIBAPE'!$B$2:$H$800,3,FALSE)</f>
        <v>4</v>
      </c>
      <c r="F10" s="74">
        <f>VLOOKUP($C10,'BASE DIBAPE'!$B$2:$H$800,4,FALSE)</f>
        <v>0</v>
      </c>
      <c r="G10" s="74">
        <f>VLOOKUP($C10,'BASE DIBAPE'!$B$2:$H$800,5,FALSE)</f>
        <v>1</v>
      </c>
      <c r="H10" s="75">
        <f t="shared" si="0"/>
        <v>0</v>
      </c>
      <c r="I10" s="80" t="str">
        <f t="shared" si="2"/>
        <v>MUNICIPAL</v>
      </c>
      <c r="J10" s="77">
        <f t="shared" si="1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178</v>
      </c>
      <c r="B11" s="13">
        <f>VLOOKUP(A11,'ÁREA DOS MUNICÍPIOS '!$A$10:$B$101,2,FALSE)</f>
        <v>459.48544900000002</v>
      </c>
      <c r="C11" s="38" t="s">
        <v>916</v>
      </c>
      <c r="D11" s="74">
        <f>VLOOKUP($C11,'BASE DIBAPE'!$B$2:$H$800,2,FALSE)</f>
        <v>0</v>
      </c>
      <c r="E11" s="74">
        <f>VLOOKUP($C11,'BASE DIBAPE'!$B$2:$H$800,3,FALSE)</f>
        <v>4</v>
      </c>
      <c r="F11" s="74">
        <f>VLOOKUP($C11,'BASE DIBAPE'!$B$2:$H$800,4,FALSE)</f>
        <v>0</v>
      </c>
      <c r="G11" s="74">
        <f>VLOOKUP($C11,'BASE DIBAPE'!$B$2:$H$800,5,FALSE)</f>
        <v>1</v>
      </c>
      <c r="H11" s="75">
        <f t="shared" si="0"/>
        <v>0</v>
      </c>
      <c r="I11" s="80" t="str">
        <f t="shared" si="2"/>
        <v>MUNICIPAL</v>
      </c>
      <c r="J11" s="77">
        <f t="shared" si="1"/>
        <v>0</v>
      </c>
      <c r="K11" s="8" t="str">
        <f>VLOOKUP($C11,'BASE DIBAPE'!$B$2:$H$800,6,FALSE)</f>
        <v>MUNICIPAL</v>
      </c>
      <c r="L11" s="29">
        <f>COUNTIF($I$4:$I$9090,"Municipal")</f>
        <v>11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178</v>
      </c>
      <c r="B12" s="13">
        <f>VLOOKUP(A12,'ÁREA DOS MUNICÍPIOS '!$A$10:$B$101,2,FALSE)</f>
        <v>459.48544900000002</v>
      </c>
      <c r="C12" s="38" t="s">
        <v>922</v>
      </c>
      <c r="D12" s="74">
        <f>VLOOKUP($C12,'BASE DIBAPE'!$B$2:$H$800,2,FALSE)</f>
        <v>4.5199999999999996</v>
      </c>
      <c r="E12" s="74">
        <f>VLOOKUP($C12,'BASE DIBAPE'!$B$2:$H$800,3,FALSE)</f>
        <v>4</v>
      </c>
      <c r="F12" s="74">
        <f>VLOOKUP($C12,'BASE DIBAPE'!$B$2:$H$800,4,FALSE)</f>
        <v>2</v>
      </c>
      <c r="G12" s="74">
        <f>VLOOKUP($C12,'BASE DIBAPE'!$B$2:$H$800,5,FALSE)</f>
        <v>1</v>
      </c>
      <c r="H12" s="75">
        <f t="shared" si="0"/>
        <v>7.8696724953307494E-4</v>
      </c>
      <c r="I12" s="80" t="str">
        <f t="shared" si="2"/>
        <v>MUNICIPAL</v>
      </c>
      <c r="J12" s="77">
        <f t="shared" si="1"/>
        <v>7.8696724953307494E-4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178</v>
      </c>
      <c r="B13" s="13">
        <f>VLOOKUP(A13,'ÁREA DOS MUNICÍPIOS '!$A$10:$B$101,2,FALSE)</f>
        <v>459.48544900000002</v>
      </c>
      <c r="C13" s="38" t="s">
        <v>931</v>
      </c>
      <c r="D13" s="74">
        <f>VLOOKUP($C13,'BASE DIBAPE'!$B$2:$H$800,2,FALSE)</f>
        <v>25.44</v>
      </c>
      <c r="E13" s="74">
        <f>VLOOKUP($C13,'BASE DIBAPE'!$B$2:$H$800,3,FALSE)</f>
        <v>4</v>
      </c>
      <c r="F13" s="74">
        <f>VLOOKUP($C13,'BASE DIBAPE'!$B$2:$H$800,4,FALSE)</f>
        <v>0</v>
      </c>
      <c r="G13" s="74">
        <f>VLOOKUP($C13,'BASE DIBAPE'!$B$2:$H$800,5,FALSE)</f>
        <v>1</v>
      </c>
      <c r="H13" s="75">
        <f t="shared" si="0"/>
        <v>0</v>
      </c>
      <c r="I13" s="80" t="str">
        <f t="shared" si="2"/>
        <v>MUNICIPAL</v>
      </c>
      <c r="J13" s="77">
        <f t="shared" si="1"/>
        <v>0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178</v>
      </c>
      <c r="B14" s="13">
        <f>VLOOKUP(A14,'ÁREA DOS MUNICÍPIOS '!$A$10:$B$101,2,FALSE)</f>
        <v>459.48544900000002</v>
      </c>
      <c r="C14" s="38" t="s">
        <v>936</v>
      </c>
      <c r="D14" s="74">
        <f>VLOOKUP($C14,'BASE DIBAPE'!$B$2:$H$800,2,FALSE)</f>
        <v>13.63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4.7461785889981473E-3</v>
      </c>
      <c r="I14" s="80" t="str">
        <f t="shared" si="2"/>
        <v>MUNICIPAL</v>
      </c>
      <c r="J14" s="77">
        <f t="shared" si="1"/>
        <v>4.7461785889981473E-3</v>
      </c>
      <c r="K14" s="8" t="str">
        <f>VLOOKUP($C14,'BASE DIBAPE'!$B$2:$H$800,6,FALSE)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178</v>
      </c>
      <c r="B15" s="13">
        <f>VLOOKUP(A15,'ÁREA DOS MUNICÍPIOS '!$A$10:$B$101,2,FALSE)</f>
        <v>459.48544900000002</v>
      </c>
      <c r="C15" s="38" t="s">
        <v>1474</v>
      </c>
      <c r="D15" s="74">
        <f>VLOOKUP($C15,'BASE DIBAPE'!$B$2:$H$800,2,FALSE)</f>
        <v>9790.2999999999993</v>
      </c>
      <c r="E15" s="74">
        <f>VLOOKUP($C15,'BASE DIBAPE'!$B$2:$H$800,3,FALSE)</f>
        <v>1</v>
      </c>
      <c r="F15" s="74">
        <f>VLOOKUP($C15,'BASE DIBAPE'!$B$2:$H$800,4,FALSE)</f>
        <v>4</v>
      </c>
      <c r="G15" s="74">
        <f>VLOOKUP($C15,'BASE DIBAPE'!$B$2:$H$800,5,FALSE)</f>
        <v>4</v>
      </c>
      <c r="H15" s="75">
        <f t="shared" si="0"/>
        <v>3.4091351606653379</v>
      </c>
      <c r="I15" s="80" t="str">
        <f t="shared" si="2"/>
        <v>FEDERAL</v>
      </c>
      <c r="J15" s="77">
        <f t="shared" si="1"/>
        <v>0</v>
      </c>
      <c r="K15" s="8" t="str">
        <f>VLOOKUP($C15,'BASE DIBAPE'!$B$2:$H$800,6,FALSE)</f>
        <v>FEDERAL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178</v>
      </c>
      <c r="B16" s="13">
        <f>VLOOKUP(A16,'ÁREA DOS MUNICÍPIOS '!$A$10:$B$101,2,FALSE)</f>
        <v>459.48544900000002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ref="H16:H68" si="3">IFERROR((D16/(B16*100))*E16*F16*G16,0)</f>
        <v>0</v>
      </c>
      <c r="I16" s="76"/>
      <c r="J16" s="77">
        <f t="shared" ref="J16:J68" si="4">IF(I16="Municipal",IFERROR((D16/(B16*100))*E16*F16*G16,0),0)</f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178</v>
      </c>
      <c r="B17" s="13">
        <f>VLOOKUP(A17,'ÁREA DOS MUNICÍPIOS '!$A$10:$B$101,2,FALSE)</f>
        <v>459.48544900000002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3"/>
        <v>0</v>
      </c>
      <c r="I17" s="76"/>
      <c r="J17" s="77">
        <f t="shared" si="4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178</v>
      </c>
      <c r="B18" s="13">
        <f>VLOOKUP(A18,'ÁREA DOS MUNICÍPIOS '!$A$10:$B$101,2,FALSE)</f>
        <v>459.48544900000002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3"/>
        <v>0</v>
      </c>
      <c r="I18" s="76"/>
      <c r="J18" s="77">
        <f t="shared" si="4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178</v>
      </c>
      <c r="B19" s="13">
        <f>VLOOKUP(A19,'ÁREA DOS MUNICÍPIOS '!$A$10:$B$101,2,FALSE)</f>
        <v>459.48544900000002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3"/>
        <v>0</v>
      </c>
      <c r="I19" s="76"/>
      <c r="J19" s="77">
        <f t="shared" si="4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178</v>
      </c>
      <c r="B20" s="13">
        <f>VLOOKUP(A20,'ÁREA DOS MUNICÍPIOS '!$A$10:$B$101,2,FALSE)</f>
        <v>459.48544900000002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3"/>
        <v>0</v>
      </c>
      <c r="I20" s="76"/>
      <c r="J20" s="77">
        <f t="shared" si="4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178</v>
      </c>
      <c r="B21" s="13">
        <f>VLOOKUP(A21,'ÁREA DOS MUNICÍPIOS '!$A$10:$B$101,2,FALSE)</f>
        <v>459.48544900000002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3"/>
        <v>0</v>
      </c>
      <c r="I21" s="76"/>
      <c r="J21" s="77">
        <f t="shared" si="4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178</v>
      </c>
      <c r="B22" s="13">
        <f>VLOOKUP(A22,'ÁREA DOS MUNICÍPIOS '!$A$10:$B$101,2,FALSE)</f>
        <v>459.48544900000002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3"/>
        <v>0</v>
      </c>
      <c r="I22" s="76"/>
      <c r="J22" s="77">
        <f t="shared" si="4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178</v>
      </c>
      <c r="B23" s="13">
        <f>VLOOKUP(A23,'ÁREA DOS MUNICÍPIOS '!$A$10:$B$101,2,FALSE)</f>
        <v>459.48544900000002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3"/>
        <v>0</v>
      </c>
      <c r="I23" s="76"/>
      <c r="J23" s="77">
        <f t="shared" si="4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178</v>
      </c>
      <c r="B24" s="13">
        <f>VLOOKUP(A24,'ÁREA DOS MUNICÍPIOS '!$A$10:$B$101,2,FALSE)</f>
        <v>459.48544900000002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178</v>
      </c>
      <c r="B25" s="13">
        <f>VLOOKUP(A25,'ÁREA DOS MUNICÍPIOS '!$A$10:$B$101,2,FALSE)</f>
        <v>459.48544900000002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178</v>
      </c>
      <c r="B26" s="13">
        <f>VLOOKUP(A26,'ÁREA DOS MUNICÍPIOS '!$A$10:$B$101,2,FALSE)</f>
        <v>459.48544900000002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178</v>
      </c>
      <c r="B27" s="13">
        <f>VLOOKUP(A27,'ÁREA DOS MUNICÍPIOS '!$A$10:$B$101,2,FALSE)</f>
        <v>459.48544900000002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178</v>
      </c>
      <c r="B28" s="13">
        <f>VLOOKUP(A28,'ÁREA DOS MUNICÍPIOS '!$A$10:$B$101,2,FALSE)</f>
        <v>459.48544900000002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178</v>
      </c>
      <c r="B29" s="13">
        <f>VLOOKUP(A29,'ÁREA DOS MUNICÍPIOS '!$A$10:$B$101,2,FALSE)</f>
        <v>459.48544900000002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178</v>
      </c>
      <c r="B30" s="13">
        <f>VLOOKUP(A30,'ÁREA DOS MUNICÍPIOS '!$A$10:$B$101,2,FALSE)</f>
        <v>459.48544900000002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178</v>
      </c>
      <c r="B31" s="13">
        <f>VLOOKUP(A31,'ÁREA DOS MUNICÍPIOS '!$A$10:$B$101,2,FALSE)</f>
        <v>459.48544900000002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178</v>
      </c>
      <c r="B32" s="13">
        <f>VLOOKUP(A32,'ÁREA DOS MUNICÍPIOS '!$A$10:$B$101,2,FALSE)</f>
        <v>459.48544900000002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</row>
    <row r="33" spans="1:10" ht="15.75" customHeight="1" x14ac:dyDescent="0.2">
      <c r="A33" s="27" t="s">
        <v>178</v>
      </c>
      <c r="B33" s="13">
        <f>VLOOKUP(A33,'ÁREA DOS MUNICÍPIOS '!$A$10:$B$101,2,FALSE)</f>
        <v>459.48544900000002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</row>
    <row r="34" spans="1:10" ht="15.75" customHeight="1" x14ac:dyDescent="0.2">
      <c r="A34" s="27" t="s">
        <v>178</v>
      </c>
      <c r="B34" s="13">
        <f>VLOOKUP(A34,'ÁREA DOS MUNICÍPIOS '!$A$10:$B$101,2,FALSE)</f>
        <v>459.48544900000002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</row>
    <row r="35" spans="1:10" ht="15.75" customHeight="1" x14ac:dyDescent="0.2">
      <c r="A35" s="27" t="s">
        <v>178</v>
      </c>
      <c r="B35" s="13">
        <f>VLOOKUP(A35,'ÁREA DOS MUNICÍPIOS '!$A$10:$B$101,2,FALSE)</f>
        <v>459.48544900000002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</row>
    <row r="36" spans="1:10" ht="15.75" customHeight="1" x14ac:dyDescent="0.2">
      <c r="A36" s="27" t="s">
        <v>178</v>
      </c>
      <c r="B36" s="13">
        <f>VLOOKUP(A36,'ÁREA DOS MUNICÍPIOS '!$A$10:$B$101,2,FALSE)</f>
        <v>459.48544900000002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</row>
    <row r="37" spans="1:10" ht="15.75" customHeight="1" x14ac:dyDescent="0.2">
      <c r="A37" s="27" t="s">
        <v>178</v>
      </c>
      <c r="B37" s="13">
        <f>VLOOKUP(A37,'ÁREA DOS MUNICÍPIOS '!$A$10:$B$101,2,FALSE)</f>
        <v>459.48544900000002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</row>
    <row r="38" spans="1:10" ht="15.75" customHeight="1" x14ac:dyDescent="0.2">
      <c r="A38" s="27" t="s">
        <v>178</v>
      </c>
      <c r="B38" s="13">
        <f>VLOOKUP(A38,'ÁREA DOS MUNICÍPIOS '!$A$10:$B$101,2,FALSE)</f>
        <v>459.48544900000002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</row>
    <row r="39" spans="1:10" ht="15.75" customHeight="1" x14ac:dyDescent="0.2">
      <c r="A39" s="27" t="s">
        <v>178</v>
      </c>
      <c r="B39" s="13">
        <f>VLOOKUP(A39,'ÁREA DOS MUNICÍPIOS '!$A$10:$B$101,2,FALSE)</f>
        <v>459.48544900000002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</row>
    <row r="40" spans="1:10" ht="15.75" customHeight="1" x14ac:dyDescent="0.2">
      <c r="A40" s="27" t="s">
        <v>178</v>
      </c>
      <c r="B40" s="13">
        <f>VLOOKUP(A40,'ÁREA DOS MUNICÍPIOS '!$A$10:$B$101,2,FALSE)</f>
        <v>459.48544900000002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</row>
    <row r="41" spans="1:10" ht="15.75" customHeight="1" x14ac:dyDescent="0.2">
      <c r="A41" s="27" t="s">
        <v>178</v>
      </c>
      <c r="B41" s="13">
        <f>VLOOKUP(A41,'ÁREA DOS MUNICÍPIOS '!$A$10:$B$101,2,FALSE)</f>
        <v>459.48544900000002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</row>
    <row r="42" spans="1:10" ht="15.75" customHeight="1" x14ac:dyDescent="0.2">
      <c r="A42" s="27" t="s">
        <v>178</v>
      </c>
      <c r="B42" s="13">
        <f>VLOOKUP(A42,'ÁREA DOS MUNICÍPIOS '!$A$10:$B$101,2,FALSE)</f>
        <v>459.48544900000002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</row>
    <row r="43" spans="1:10" ht="15.75" customHeight="1" x14ac:dyDescent="0.2">
      <c r="A43" s="27" t="s">
        <v>178</v>
      </c>
      <c r="B43" s="13">
        <f>VLOOKUP(A43,'ÁREA DOS MUNICÍPIOS '!$A$10:$B$101,2,FALSE)</f>
        <v>459.48544900000002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</row>
    <row r="44" spans="1:10" ht="15.75" customHeight="1" x14ac:dyDescent="0.2">
      <c r="A44" s="27" t="s">
        <v>178</v>
      </c>
      <c r="B44" s="13">
        <f>VLOOKUP(A44,'ÁREA DOS MUNICÍPIOS '!$A$10:$B$101,2,FALSE)</f>
        <v>459.48544900000002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3"/>
        <v>0</v>
      </c>
      <c r="I44" s="76"/>
      <c r="J44" s="77">
        <f t="shared" si="4"/>
        <v>0</v>
      </c>
    </row>
    <row r="45" spans="1:10" ht="15.75" customHeight="1" x14ac:dyDescent="0.2">
      <c r="A45" s="27" t="s">
        <v>178</v>
      </c>
      <c r="B45" s="13">
        <f>VLOOKUP(A45,'ÁREA DOS MUNICÍPIOS '!$A$10:$B$101,2,FALSE)</f>
        <v>459.48544900000002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3"/>
        <v>0</v>
      </c>
      <c r="I45" s="76"/>
      <c r="J45" s="77">
        <f t="shared" si="4"/>
        <v>0</v>
      </c>
    </row>
    <row r="46" spans="1:10" ht="15.75" customHeight="1" x14ac:dyDescent="0.2">
      <c r="A46" s="27" t="s">
        <v>178</v>
      </c>
      <c r="B46" s="13">
        <f>VLOOKUP(A46,'ÁREA DOS MUNICÍPIOS '!$A$10:$B$101,2,FALSE)</f>
        <v>459.48544900000002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3"/>
        <v>0</v>
      </c>
      <c r="I46" s="76"/>
      <c r="J46" s="77">
        <f t="shared" si="4"/>
        <v>0</v>
      </c>
    </row>
    <row r="47" spans="1:10" ht="15.75" customHeight="1" x14ac:dyDescent="0.2">
      <c r="A47" s="27" t="s">
        <v>178</v>
      </c>
      <c r="B47" s="13">
        <f>VLOOKUP(A47,'ÁREA DOS MUNICÍPIOS '!$A$10:$B$101,2,FALSE)</f>
        <v>459.48544900000002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3"/>
        <v>0</v>
      </c>
      <c r="I47" s="76"/>
      <c r="J47" s="77">
        <f t="shared" si="4"/>
        <v>0</v>
      </c>
    </row>
    <row r="48" spans="1:10" ht="15.75" customHeight="1" x14ac:dyDescent="0.2">
      <c r="A48" s="27" t="s">
        <v>178</v>
      </c>
      <c r="B48" s="13">
        <f>VLOOKUP(A48,'ÁREA DOS MUNICÍPIOS '!$A$10:$B$101,2,FALSE)</f>
        <v>459.48544900000002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3"/>
        <v>0</v>
      </c>
      <c r="I48" s="76"/>
      <c r="J48" s="77">
        <f t="shared" si="4"/>
        <v>0</v>
      </c>
    </row>
    <row r="49" spans="1:10" ht="15.75" customHeight="1" x14ac:dyDescent="0.2">
      <c r="A49" s="27" t="s">
        <v>178</v>
      </c>
      <c r="B49" s="13">
        <f>VLOOKUP(A49,'ÁREA DOS MUNICÍPIOS '!$A$10:$B$101,2,FALSE)</f>
        <v>459.48544900000002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3"/>
        <v>0</v>
      </c>
      <c r="I49" s="76"/>
      <c r="J49" s="77">
        <f t="shared" si="4"/>
        <v>0</v>
      </c>
    </row>
    <row r="50" spans="1:10" ht="15.75" customHeight="1" x14ac:dyDescent="0.2">
      <c r="A50" s="27" t="s">
        <v>178</v>
      </c>
      <c r="B50" s="13">
        <f>VLOOKUP(A50,'ÁREA DOS MUNICÍPIOS '!$A$10:$B$101,2,FALSE)</f>
        <v>459.48544900000002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3"/>
        <v>0</v>
      </c>
      <c r="I50" s="76"/>
      <c r="J50" s="77">
        <f t="shared" si="4"/>
        <v>0</v>
      </c>
    </row>
    <row r="51" spans="1:10" ht="15.75" customHeight="1" x14ac:dyDescent="0.2">
      <c r="A51" s="27" t="s">
        <v>178</v>
      </c>
      <c r="B51" s="13">
        <f>VLOOKUP(A51,'ÁREA DOS MUNICÍPIOS '!$A$10:$B$101,2,FALSE)</f>
        <v>459.48544900000002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3"/>
        <v>0</v>
      </c>
      <c r="I51" s="76"/>
      <c r="J51" s="77">
        <f t="shared" si="4"/>
        <v>0</v>
      </c>
    </row>
    <row r="52" spans="1:10" ht="15.75" customHeight="1" x14ac:dyDescent="0.2">
      <c r="A52" s="27" t="s">
        <v>178</v>
      </c>
      <c r="B52" s="13">
        <f>VLOOKUP(A52,'ÁREA DOS MUNICÍPIOS '!$A$10:$B$101,2,FALSE)</f>
        <v>459.48544900000002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3"/>
        <v>0</v>
      </c>
      <c r="I52" s="76"/>
      <c r="J52" s="77">
        <f t="shared" si="4"/>
        <v>0</v>
      </c>
    </row>
    <row r="53" spans="1:10" ht="15.75" customHeight="1" x14ac:dyDescent="0.2">
      <c r="A53" s="27" t="s">
        <v>178</v>
      </c>
      <c r="B53" s="13">
        <f>VLOOKUP(A53,'ÁREA DOS MUNICÍPIOS '!$A$10:$B$101,2,FALSE)</f>
        <v>459.48544900000002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3"/>
        <v>0</v>
      </c>
      <c r="I53" s="76"/>
      <c r="J53" s="77">
        <f t="shared" si="4"/>
        <v>0</v>
      </c>
    </row>
    <row r="54" spans="1:10" ht="15.75" customHeight="1" x14ac:dyDescent="0.2">
      <c r="A54" s="27" t="s">
        <v>178</v>
      </c>
      <c r="B54" s="13">
        <f>VLOOKUP(A54,'ÁREA DOS MUNICÍPIOS '!$A$10:$B$101,2,FALSE)</f>
        <v>459.48544900000002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3"/>
        <v>0</v>
      </c>
      <c r="I54" s="76"/>
      <c r="J54" s="77">
        <f t="shared" si="4"/>
        <v>0</v>
      </c>
    </row>
    <row r="55" spans="1:10" ht="15.75" customHeight="1" x14ac:dyDescent="0.2">
      <c r="A55" s="27" t="s">
        <v>178</v>
      </c>
      <c r="B55" s="13">
        <f>VLOOKUP(A55,'ÁREA DOS MUNICÍPIOS '!$A$10:$B$101,2,FALSE)</f>
        <v>459.48544900000002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3"/>
        <v>0</v>
      </c>
      <c r="I55" s="76"/>
      <c r="J55" s="77">
        <f t="shared" si="4"/>
        <v>0</v>
      </c>
    </row>
    <row r="56" spans="1:10" ht="15.75" customHeight="1" x14ac:dyDescent="0.2">
      <c r="A56" s="27" t="s">
        <v>178</v>
      </c>
      <c r="B56" s="13">
        <f>VLOOKUP(A56,'ÁREA DOS MUNICÍPIOS '!$A$10:$B$101,2,FALSE)</f>
        <v>459.48544900000002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3"/>
        <v>0</v>
      </c>
      <c r="I56" s="76"/>
      <c r="J56" s="77">
        <f t="shared" si="4"/>
        <v>0</v>
      </c>
    </row>
    <row r="57" spans="1:10" ht="15.75" customHeight="1" x14ac:dyDescent="0.2">
      <c r="A57" s="27" t="s">
        <v>178</v>
      </c>
      <c r="B57" s="13">
        <f>VLOOKUP(A57,'ÁREA DOS MUNICÍPIOS '!$A$10:$B$101,2,FALSE)</f>
        <v>459.48544900000002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3"/>
        <v>0</v>
      </c>
      <c r="I57" s="76"/>
      <c r="J57" s="77">
        <f t="shared" si="4"/>
        <v>0</v>
      </c>
    </row>
    <row r="58" spans="1:10" ht="15.75" customHeight="1" x14ac:dyDescent="0.2">
      <c r="A58" s="27" t="s">
        <v>178</v>
      </c>
      <c r="B58" s="13">
        <f>VLOOKUP(A58,'ÁREA DOS MUNICÍPIOS '!$A$10:$B$101,2,FALSE)</f>
        <v>459.48544900000002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3"/>
        <v>0</v>
      </c>
      <c r="I58" s="76"/>
      <c r="J58" s="77">
        <f t="shared" si="4"/>
        <v>0</v>
      </c>
    </row>
    <row r="59" spans="1:10" ht="15.75" customHeight="1" x14ac:dyDescent="0.2">
      <c r="A59" s="27" t="s">
        <v>178</v>
      </c>
      <c r="B59" s="13">
        <f>VLOOKUP(A59,'ÁREA DOS MUNICÍPIOS '!$A$10:$B$101,2,FALSE)</f>
        <v>459.48544900000002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3"/>
        <v>0</v>
      </c>
      <c r="I59" s="76"/>
      <c r="J59" s="77">
        <f t="shared" si="4"/>
        <v>0</v>
      </c>
    </row>
    <row r="60" spans="1:10" ht="15.75" customHeight="1" x14ac:dyDescent="0.2">
      <c r="A60" s="27" t="s">
        <v>178</v>
      </c>
      <c r="B60" s="13">
        <f>VLOOKUP(A60,'ÁREA DOS MUNICÍPIOS '!$A$10:$B$101,2,FALSE)</f>
        <v>459.48544900000002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3"/>
        <v>0</v>
      </c>
      <c r="I60" s="76"/>
      <c r="J60" s="77">
        <f t="shared" si="4"/>
        <v>0</v>
      </c>
    </row>
    <row r="61" spans="1:10" ht="15.75" customHeight="1" x14ac:dyDescent="0.2">
      <c r="A61" s="27" t="s">
        <v>178</v>
      </c>
      <c r="B61" s="13">
        <f>VLOOKUP(A61,'ÁREA DOS MUNICÍPIOS '!$A$10:$B$101,2,FALSE)</f>
        <v>459.48544900000002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3"/>
        <v>0</v>
      </c>
      <c r="I61" s="76"/>
      <c r="J61" s="77">
        <f t="shared" si="4"/>
        <v>0</v>
      </c>
    </row>
    <row r="62" spans="1:10" ht="15.75" customHeight="1" x14ac:dyDescent="0.2">
      <c r="A62" s="27" t="s">
        <v>178</v>
      </c>
      <c r="B62" s="13">
        <f>VLOOKUP(A62,'ÁREA DOS MUNICÍPIOS '!$A$10:$B$101,2,FALSE)</f>
        <v>459.48544900000002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3"/>
        <v>0</v>
      </c>
      <c r="I62" s="76"/>
      <c r="J62" s="77">
        <f t="shared" si="4"/>
        <v>0</v>
      </c>
    </row>
    <row r="63" spans="1:10" ht="15.75" customHeight="1" x14ac:dyDescent="0.2">
      <c r="A63" s="27" t="s">
        <v>178</v>
      </c>
      <c r="B63" s="13">
        <f>VLOOKUP(A63,'ÁREA DOS MUNICÍPIOS '!$A$10:$B$101,2,FALSE)</f>
        <v>459.48544900000002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3"/>
        <v>0</v>
      </c>
      <c r="I63" s="76"/>
      <c r="J63" s="77">
        <f t="shared" si="4"/>
        <v>0</v>
      </c>
    </row>
    <row r="64" spans="1:10" ht="15.75" customHeight="1" x14ac:dyDescent="0.2">
      <c r="A64" s="27" t="s">
        <v>178</v>
      </c>
      <c r="B64" s="13">
        <f>VLOOKUP(A64,'ÁREA DOS MUNICÍPIOS '!$A$10:$B$101,2,FALSE)</f>
        <v>459.48544900000002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3"/>
        <v>0</v>
      </c>
      <c r="I64" s="76"/>
      <c r="J64" s="77">
        <f t="shared" si="4"/>
        <v>0</v>
      </c>
    </row>
    <row r="65" spans="1:10" ht="15.75" customHeight="1" x14ac:dyDescent="0.2">
      <c r="A65" s="27" t="s">
        <v>178</v>
      </c>
      <c r="B65" s="13">
        <f>VLOOKUP(A65,'ÁREA DOS MUNICÍPIOS '!$A$10:$B$101,2,FALSE)</f>
        <v>459.48544900000002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</row>
    <row r="66" spans="1:10" ht="15.75" customHeight="1" x14ac:dyDescent="0.2">
      <c r="A66" s="27" t="s">
        <v>178</v>
      </c>
      <c r="B66" s="13">
        <f>VLOOKUP(A66,'ÁREA DOS MUNICÍPIOS '!$A$10:$B$101,2,FALSE)</f>
        <v>459.48544900000002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</row>
    <row r="67" spans="1:10" ht="15.75" customHeight="1" x14ac:dyDescent="0.2">
      <c r="A67" s="27" t="s">
        <v>178</v>
      </c>
      <c r="B67" s="13">
        <f>VLOOKUP(A67,'ÁREA DOS MUNICÍPIOS '!$A$10:$B$101,2,FALSE)</f>
        <v>459.48544900000002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178</v>
      </c>
      <c r="B68" s="13">
        <f>VLOOKUP(A68,'ÁREA DOS MUNICÍPIOS '!$A$10:$B$101,2,FALSE)</f>
        <v>459.48544900000002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178</v>
      </c>
      <c r="B69" s="13">
        <f>VLOOKUP(A69,'ÁREA DOS MUNICÍPIOS '!$A$10:$B$101,2,FALSE)</f>
        <v>459.48544900000002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</row>
    <row r="70" spans="1:10" ht="15.75" customHeight="1" x14ac:dyDescent="0.2">
      <c r="A70" s="27" t="s">
        <v>178</v>
      </c>
      <c r="B70" s="13">
        <f>VLOOKUP(A70,'ÁREA DOS MUNICÍPIOS '!$A$10:$B$101,2,FALSE)</f>
        <v>459.48544900000002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</row>
    <row r="71" spans="1:10" ht="15.75" customHeight="1" x14ac:dyDescent="0.2">
      <c r="A71" s="27" t="s">
        <v>178</v>
      </c>
      <c r="B71" s="13">
        <f>VLOOKUP(A71,'ÁREA DOS MUNICÍPIOS '!$A$10:$B$101,2,FALSE)</f>
        <v>459.48544900000002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</row>
    <row r="72" spans="1:10" ht="15.75" customHeight="1" x14ac:dyDescent="0.2">
      <c r="A72" s="27" t="s">
        <v>178</v>
      </c>
      <c r="B72" s="13">
        <f>VLOOKUP(A72,'ÁREA DOS MUNICÍPIOS '!$A$10:$B$101,2,FALSE)</f>
        <v>459.48544900000002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</row>
    <row r="73" spans="1:10" ht="15.75" customHeight="1" x14ac:dyDescent="0.2">
      <c r="A73" s="27" t="s">
        <v>178</v>
      </c>
      <c r="B73" s="13">
        <f>VLOOKUP(A73,'ÁREA DOS MUNICÍPIOS '!$A$10:$B$101,2,FALSE)</f>
        <v>459.48544900000002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</row>
    <row r="74" spans="1:10" ht="15.75" customHeight="1" x14ac:dyDescent="0.2">
      <c r="A74" s="27" t="s">
        <v>178</v>
      </c>
      <c r="B74" s="13">
        <f>VLOOKUP(A74,'ÁREA DOS MUNICÍPIOS '!$A$10:$B$101,2,FALSE)</f>
        <v>459.48544900000002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</row>
    <row r="75" spans="1:10" ht="15.75" customHeight="1" x14ac:dyDescent="0.2">
      <c r="A75" s="27" t="s">
        <v>178</v>
      </c>
      <c r="B75" s="13">
        <f>VLOOKUP(A75,'ÁREA DOS MUNICÍPIOS '!$A$10:$B$101,2,FALSE)</f>
        <v>459.48544900000002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</row>
    <row r="76" spans="1:10" ht="15.75" customHeight="1" x14ac:dyDescent="0.2">
      <c r="A76" s="27" t="s">
        <v>178</v>
      </c>
      <c r="B76" s="13">
        <f>VLOOKUP(A76,'ÁREA DOS MUNICÍPIOS '!$A$10:$B$101,2,FALSE)</f>
        <v>459.48544900000002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</row>
    <row r="77" spans="1:10" ht="15.75" customHeight="1" x14ac:dyDescent="0.2">
      <c r="A77" s="27" t="s">
        <v>178</v>
      </c>
      <c r="B77" s="13">
        <f>VLOOKUP(A77,'ÁREA DOS MUNICÍPIOS '!$A$10:$B$101,2,FALSE)</f>
        <v>459.48544900000002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</row>
    <row r="78" spans="1:10" ht="15.75" customHeight="1" x14ac:dyDescent="0.2">
      <c r="A78" s="27" t="s">
        <v>178</v>
      </c>
      <c r="B78" s="13">
        <f>VLOOKUP(A78,'ÁREA DOS MUNICÍPIOS '!$A$10:$B$101,2,FALSE)</f>
        <v>459.48544900000002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</row>
    <row r="79" spans="1:10" ht="15.75" customHeight="1" x14ac:dyDescent="0.2">
      <c r="A79" s="27" t="s">
        <v>178</v>
      </c>
      <c r="B79" s="13">
        <f>VLOOKUP(A79,'ÁREA DOS MUNICÍPIOS '!$A$10:$B$101,2,FALSE)</f>
        <v>459.48544900000002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</row>
    <row r="80" spans="1:10" ht="15.75" customHeight="1" x14ac:dyDescent="0.2">
      <c r="A80" s="27" t="s">
        <v>178</v>
      </c>
      <c r="B80" s="13">
        <f>VLOOKUP(A80,'ÁREA DOS MUNICÍPIOS '!$A$10:$B$101,2,FALSE)</f>
        <v>459.48544900000002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</row>
    <row r="81" spans="1:10" ht="15.75" customHeight="1" x14ac:dyDescent="0.2">
      <c r="A81" s="27" t="s">
        <v>178</v>
      </c>
      <c r="B81" s="13">
        <f>VLOOKUP(A81,'ÁREA DOS MUNICÍPIOS '!$A$10:$B$101,2,FALSE)</f>
        <v>459.48544900000002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</row>
    <row r="82" spans="1:10" ht="15.75" customHeight="1" x14ac:dyDescent="0.2">
      <c r="A82" s="27" t="s">
        <v>178</v>
      </c>
      <c r="B82" s="13">
        <f>VLOOKUP(A82,'ÁREA DOS MUNICÍPIOS '!$A$10:$B$101,2,FALSE)</f>
        <v>459.48544900000002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</row>
    <row r="83" spans="1:10" ht="15.75" customHeight="1" x14ac:dyDescent="0.2">
      <c r="A83" s="27" t="s">
        <v>178</v>
      </c>
      <c r="B83" s="13">
        <f>VLOOKUP(A83,'ÁREA DOS MUNICÍPIOS '!$A$10:$B$101,2,FALSE)</f>
        <v>459.48544900000002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</row>
    <row r="84" spans="1:10" ht="15.75" customHeight="1" x14ac:dyDescent="0.2">
      <c r="A84" s="27" t="s">
        <v>178</v>
      </c>
      <c r="B84" s="13">
        <f>VLOOKUP(A84,'ÁREA DOS MUNICÍPIOS '!$A$10:$B$101,2,FALSE)</f>
        <v>459.48544900000002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</row>
    <row r="85" spans="1:10" ht="15.75" customHeight="1" x14ac:dyDescent="0.2">
      <c r="A85" s="27" t="s">
        <v>178</v>
      </c>
      <c r="B85" s="13">
        <f>VLOOKUP(A85,'ÁREA DOS MUNICÍPIOS '!$A$10:$B$101,2,FALSE)</f>
        <v>459.48544900000002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</row>
    <row r="86" spans="1:10" ht="15.75" customHeight="1" x14ac:dyDescent="0.2">
      <c r="A86" s="27" t="s">
        <v>178</v>
      </c>
      <c r="B86" s="13">
        <f>VLOOKUP(A86,'ÁREA DOS MUNICÍPIOS '!$A$10:$B$101,2,FALSE)</f>
        <v>459.48544900000002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</row>
    <row r="87" spans="1:10" ht="15.75" customHeight="1" x14ac:dyDescent="0.2">
      <c r="A87" s="27" t="s">
        <v>178</v>
      </c>
      <c r="B87" s="13">
        <f>VLOOKUP(A87,'ÁREA DOS MUNICÍPIOS '!$A$10:$B$101,2,FALSE)</f>
        <v>459.48544900000002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</row>
    <row r="88" spans="1:10" ht="15.75" customHeight="1" x14ac:dyDescent="0.2">
      <c r="A88" s="27" t="s">
        <v>178</v>
      </c>
      <c r="B88" s="13">
        <f>VLOOKUP(A88,'ÁREA DOS MUNICÍPIOS '!$A$10:$B$101,2,FALSE)</f>
        <v>459.48544900000002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</row>
    <row r="89" spans="1:10" ht="15.75" customHeight="1" x14ac:dyDescent="0.2">
      <c r="A89" s="27" t="s">
        <v>178</v>
      </c>
      <c r="B89" s="13">
        <f>VLOOKUP(A89,'ÁREA DOS MUNICÍPIOS '!$A$10:$B$101,2,FALSE)</f>
        <v>459.48544900000002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</row>
    <row r="90" spans="1:10" ht="15.75" customHeight="1" x14ac:dyDescent="0.2">
      <c r="A90" s="27" t="s">
        <v>178</v>
      </c>
      <c r="B90" s="13">
        <f>VLOOKUP(A90,'ÁREA DOS MUNICÍPIOS '!$A$10:$B$101,2,FALSE)</f>
        <v>459.48544900000002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</row>
    <row r="91" spans="1:10" ht="15.75" customHeight="1" x14ac:dyDescent="0.2">
      <c r="A91" s="27" t="s">
        <v>178</v>
      </c>
      <c r="B91" s="13">
        <f>VLOOKUP(A91,'ÁREA DOS MUNICÍPIOS '!$A$10:$B$101,2,FALSE)</f>
        <v>459.48544900000002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</row>
    <row r="92" spans="1:10" ht="15.75" customHeight="1" x14ac:dyDescent="0.2">
      <c r="A92" s="27" t="s">
        <v>178</v>
      </c>
      <c r="B92" s="13">
        <f>VLOOKUP(A92,'ÁREA DOS MUNICÍPIOS '!$A$10:$B$101,2,FALSE)</f>
        <v>459.48544900000002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</row>
    <row r="93" spans="1:10" ht="15.75" customHeight="1" x14ac:dyDescent="0.2">
      <c r="A93" s="27" t="s">
        <v>178</v>
      </c>
      <c r="B93" s="13">
        <f>VLOOKUP(A93,'ÁREA DOS MUNICÍPIOS '!$A$10:$B$101,2,FALSE)</f>
        <v>459.48544900000002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</row>
    <row r="94" spans="1:10" ht="15.75" customHeight="1" x14ac:dyDescent="0.2">
      <c r="A94" s="27" t="s">
        <v>178</v>
      </c>
      <c r="B94" s="13">
        <f>VLOOKUP(A94,'ÁREA DOS MUNICÍPIOS '!$A$10:$B$101,2,FALSE)</f>
        <v>459.48544900000002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</row>
    <row r="95" spans="1:10" ht="15.75" customHeight="1" x14ac:dyDescent="0.2">
      <c r="A95" s="27" t="s">
        <v>178</v>
      </c>
      <c r="B95" s="13">
        <f>VLOOKUP(A95,'ÁREA DOS MUNICÍPIOS '!$A$10:$B$101,2,FALSE)</f>
        <v>459.48544900000002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</row>
    <row r="96" spans="1:10" ht="15.75" customHeight="1" x14ac:dyDescent="0.2">
      <c r="A96" s="27" t="s">
        <v>178</v>
      </c>
      <c r="B96" s="13">
        <f>VLOOKUP(A96,'ÁREA DOS MUNICÍPIOS '!$A$10:$B$101,2,FALSE)</f>
        <v>459.48544900000002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</row>
    <row r="97" spans="1:10" ht="15.75" customHeight="1" x14ac:dyDescent="0.2">
      <c r="A97" s="27" t="s">
        <v>178</v>
      </c>
      <c r="B97" s="13">
        <f>VLOOKUP(A97,'ÁREA DOS MUNICÍPIOS '!$A$10:$B$101,2,FALSE)</f>
        <v>459.48544900000002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</row>
    <row r="98" spans="1:10" ht="15.75" customHeight="1" x14ac:dyDescent="0.2">
      <c r="A98" s="27" t="s">
        <v>178</v>
      </c>
      <c r="B98" s="13">
        <f>VLOOKUP(A98,'ÁREA DOS MUNICÍPIOS '!$A$10:$B$101,2,FALSE)</f>
        <v>459.48544900000002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</row>
    <row r="99" spans="1:10" ht="15.75" customHeight="1" x14ac:dyDescent="0.2">
      <c r="A99" s="27" t="s">
        <v>178</v>
      </c>
      <c r="B99" s="13">
        <f>VLOOKUP(A99,'ÁREA DOS MUNICÍPIOS '!$A$10:$B$101,2,FALSE)</f>
        <v>459.48544900000002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</row>
    <row r="100" spans="1:10" ht="15.75" customHeight="1" x14ac:dyDescent="0.2">
      <c r="A100" s="27" t="s">
        <v>178</v>
      </c>
      <c r="B100" s="13">
        <f>VLOOKUP(A100,'ÁREA DOS MUNICÍPIOS '!$A$10:$B$101,2,FALSE)</f>
        <v>459.48544900000002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5" sqref="C1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5.5689439197693256</v>
      </c>
      <c r="I1" s="18" t="s">
        <v>3</v>
      </c>
      <c r="J1" s="17">
        <f>SUM(J4:J9090)</f>
        <v>1.2436513325393408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179</v>
      </c>
      <c r="B4" s="13">
        <f>VLOOKUP(A4,'ÁREA DOS MUNICÍPIOS '!$A$10:$B$101,2,FALSE)</f>
        <v>847.09626600000001</v>
      </c>
      <c r="C4" s="38" t="s">
        <v>223</v>
      </c>
      <c r="D4" s="74">
        <f>VLOOKUP($C4,'BASE DIBAPE'!$B$2:$H$800,2,FALSE)</f>
        <v>26321.67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1.2429128096286519</v>
      </c>
      <c r="I4" s="76" t="str">
        <f>K4</f>
        <v>MUNICIPAL</v>
      </c>
      <c r="J4" s="77">
        <f>IF(I4="Municipal",IFERROR((D4/(B4*100))*E4*F4*G4,0),0)</f>
        <v>1.2429128096286519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179</v>
      </c>
      <c r="B5" s="13">
        <f>VLOOKUP(A5,'ÁREA DOS MUNICÍPIOS '!$A$10:$B$101,2,FALSE)</f>
        <v>847.09626600000001</v>
      </c>
      <c r="C5" s="38" t="s">
        <v>722</v>
      </c>
      <c r="D5" s="74">
        <f>VLOOKUP($C5,'BASE DIBAPE'!$B$2:$H$800,2,FALSE)</f>
        <v>11353.1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12" si="0">IFERROR((D5/(B5*100))*E5*F5*G5,0)</f>
        <v>4.288759313218363</v>
      </c>
      <c r="I5" s="76" t="str">
        <f t="shared" ref="I5:I14" si="1">K5</f>
        <v>ESTADUAL</v>
      </c>
      <c r="J5" s="77">
        <f t="shared" ref="J5:J12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5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179</v>
      </c>
      <c r="B6" s="13">
        <f>VLOOKUP(A6,'ÁREA DOS MUNICÍPIOS '!$A$10:$B$101,2,FALSE)</f>
        <v>847.09626600000001</v>
      </c>
      <c r="C6" s="38" t="s">
        <v>1407</v>
      </c>
      <c r="D6" s="74">
        <f>VLOOKUP($C6,'BASE DIBAPE'!$B$2:$H$800,2,FALSE)</f>
        <v>7.82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7.3852291068887796E-4</v>
      </c>
      <c r="I6" s="76" t="str">
        <f t="shared" si="1"/>
        <v>MUNICIPAL</v>
      </c>
      <c r="J6" s="77">
        <f t="shared" si="2"/>
        <v>7.3852291068887796E-4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179</v>
      </c>
      <c r="B7" s="13">
        <f>VLOOKUP(A7,'ÁREA DOS MUNICÍPIOS '!$A$10:$B$101,2,FALSE)</f>
        <v>847.09626600000001</v>
      </c>
      <c r="C7" s="38" t="s">
        <v>1408</v>
      </c>
      <c r="D7" s="74">
        <f>VLOOKUP($C7,'BASE DIBAPE'!$B$2:$H$800,2,FALSE)</f>
        <v>0</v>
      </c>
      <c r="E7" s="74">
        <f>VLOOKUP($C7,'BASE DIBAPE'!$B$2:$H$800,3,FALSE)</f>
        <v>5</v>
      </c>
      <c r="F7" s="74">
        <f>VLOOKUP($C7,'BASE DIBAPE'!$B$2:$H$800,4,FALSE)</f>
        <v>0</v>
      </c>
      <c r="G7" s="74">
        <f>VLOOKUP($C7,'BASE DIBAPE'!$B$2:$H$800,5,FALSE)</f>
        <v>0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179</v>
      </c>
      <c r="B8" s="13">
        <f>VLOOKUP(A8,'ÁREA DOS MUNICÍPIOS '!$A$10:$B$101,2,FALSE)</f>
        <v>847.09626600000001</v>
      </c>
      <c r="C8" s="38" t="s">
        <v>1083</v>
      </c>
      <c r="D8" s="74">
        <f>VLOOKUP($C8,'BASE DIBAPE'!$B$2:$H$800,2,FALSE)</f>
        <v>75.14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1.4192483761934089E-2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179</v>
      </c>
      <c r="B9" s="13">
        <f>VLOOKUP(A9,'ÁREA DOS MUNICÍPIOS '!$A$10:$B$101,2,FALSE)</f>
        <v>847.09626600000001</v>
      </c>
      <c r="C9" s="38" t="s">
        <v>1174</v>
      </c>
      <c r="D9" s="74">
        <f>VLOOKUP($C9,'BASE DIBAPE'!$B$2:$H$800,2,FALSE)</f>
        <v>0</v>
      </c>
      <c r="E9" s="74">
        <f>VLOOKUP($C9,'BASE DIBAPE'!$B$2:$H$800,3,FALSE)</f>
        <v>4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0"/>
        <v>0</v>
      </c>
      <c r="I9" s="76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179</v>
      </c>
      <c r="B10" s="13">
        <f>VLOOKUP(A10,'ÁREA DOS MUNICÍPIOS '!$A$10:$B$101,2,FALSE)</f>
        <v>847.09626600000001</v>
      </c>
      <c r="C10" s="38" t="s">
        <v>1176</v>
      </c>
      <c r="D10" s="74">
        <f>VLOOKUP($C10,'BASE DIBAPE'!$B$2:$H$800,2,FALSE)</f>
        <v>118.28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2.2340790249688103E-2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179</v>
      </c>
      <c r="B11" s="13">
        <f>VLOOKUP(A11,'ÁREA DOS MUNICÍPIOS '!$A$10:$B$101,2,FALSE)</f>
        <v>847.09626600000001</v>
      </c>
      <c r="C11" s="38" t="s">
        <v>1475</v>
      </c>
      <c r="D11" s="74">
        <f>VLOOKUP($C11,'BASE DIBAPE'!$B$2:$H$800,2,FALSE)</f>
        <v>0</v>
      </c>
      <c r="E11" s="74">
        <f>VLOOKUP($C11,'BASE DIBAPE'!$B$2:$H$800,3,FALSE)</f>
        <v>4</v>
      </c>
      <c r="F11" s="74">
        <f>VLOOKUP($C11,'BASE DIBAPE'!$B$2:$H$800,4,FALSE)</f>
        <v>0</v>
      </c>
      <c r="G11" s="74">
        <f>VLOOKUP($C11,'BASE DIBAPE'!$B$2:$H$800,5,FALSE)</f>
        <v>0</v>
      </c>
      <c r="H11" s="75">
        <f t="shared" si="0"/>
        <v>0</v>
      </c>
      <c r="I11" s="76" t="str">
        <f t="shared" si="1"/>
        <v>FEDERAL</v>
      </c>
      <c r="J11" s="77">
        <f t="shared" si="2"/>
        <v>0</v>
      </c>
      <c r="K11" s="8" t="str">
        <f>VLOOKUP($C11,'BASE DIBAPE'!$B$2:$H$800,6,FALSE)</f>
        <v>FEDERAL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179</v>
      </c>
      <c r="B12" s="13">
        <f>VLOOKUP(A12,'ÁREA DOS MUNICÍPIOS '!$A$10:$B$101,2,FALSE)</f>
        <v>847.09626600000001</v>
      </c>
      <c r="C12" s="38" t="s">
        <v>1291</v>
      </c>
      <c r="D12" s="74">
        <f>VLOOKUP($C12,'BASE DIBAPE'!$B$2:$H$800,2,FALSE)</f>
        <v>0</v>
      </c>
      <c r="E12" s="74">
        <f>VLOOKUP($C12,'BASE DIBAPE'!$B$2:$H$800,3,FALSE)</f>
        <v>4</v>
      </c>
      <c r="F12" s="74">
        <f>VLOOKUP($C12,'BASE DIBAPE'!$B$2:$H$800,4,FALSE)</f>
        <v>0</v>
      </c>
      <c r="G12" s="74">
        <f>VLOOKUP($C12,'BASE DIBAPE'!$B$2:$H$800,5,FALSE)</f>
        <v>0</v>
      </c>
      <c r="H12" s="75">
        <f t="shared" si="0"/>
        <v>0</v>
      </c>
      <c r="I12" s="76" t="str">
        <f t="shared" si="1"/>
        <v>FEDERAL</v>
      </c>
      <c r="J12" s="77">
        <f t="shared" si="2"/>
        <v>0</v>
      </c>
      <c r="K12" s="8" t="str">
        <f>VLOOKUP($C12,'BASE DIBAPE'!$B$2:$H$800,6,FALSE)</f>
        <v>FEDERAL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179</v>
      </c>
      <c r="B13" s="13">
        <f>VLOOKUP(A13,'ÁREA DOS MUNICÍPIOS '!$A$10:$B$101,2,FALSE)</f>
        <v>847.09626600000001</v>
      </c>
      <c r="C13" s="38" t="s">
        <v>1330</v>
      </c>
      <c r="D13" s="74">
        <f>VLOOKUP($C13,'BASE DIBAPE'!$B$2:$H$800,2,FALSE)</f>
        <v>0</v>
      </c>
      <c r="E13" s="74">
        <f>VLOOKUP($C13,'BASE DIBAPE'!$B$2:$H$800,3,FALSE)</f>
        <v>4</v>
      </c>
      <c r="F13" s="74">
        <f>VLOOKUP($C13,'BASE DIBAPE'!$B$2:$H$800,4,FALSE)</f>
        <v>0</v>
      </c>
      <c r="G13" s="74">
        <f>VLOOKUP($C13,'BASE DIBAPE'!$B$2:$H$800,5,FALSE)</f>
        <v>0</v>
      </c>
      <c r="H13" s="75">
        <f t="shared" ref="H13:H68" si="3">IFERROR((D13/(B13*100))*E13*F13*G13,0)</f>
        <v>0</v>
      </c>
      <c r="I13" s="76" t="str">
        <f t="shared" si="1"/>
        <v>FEDERAL</v>
      </c>
      <c r="J13" s="77">
        <f t="shared" ref="J13:J68" si="4">IF(I13="Municipal",IFERROR((D13/(B13*100))*E13*F13*G13,0),0)</f>
        <v>0</v>
      </c>
      <c r="K13" s="8" t="str">
        <f>VLOOKUP($C13,'BASE DIBAPE'!$B$2:$H$800,6,FALSE)</f>
        <v>FEDERAL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179</v>
      </c>
      <c r="B14" s="13">
        <f>VLOOKUP(A14,'ÁREA DOS MUNICÍPIOS '!$A$10:$B$101,2,FALSE)</f>
        <v>847.09626600000001</v>
      </c>
      <c r="C14" s="38" t="s">
        <v>1332</v>
      </c>
      <c r="D14" s="74">
        <f>VLOOKUP($C14,'BASE DIBAPE'!$B$2:$H$800,2,FALSE)</f>
        <v>0</v>
      </c>
      <c r="E14" s="74">
        <f>VLOOKUP($C14,'BASE DIBAPE'!$B$2:$H$800,3,FALSE)</f>
        <v>4</v>
      </c>
      <c r="F14" s="74">
        <f>VLOOKUP($C14,'BASE DIBAPE'!$B$2:$H$800,4,FALSE)</f>
        <v>0</v>
      </c>
      <c r="G14" s="74">
        <f>VLOOKUP($C14,'BASE DIBAPE'!$B$2:$H$800,5,FALSE)</f>
        <v>0</v>
      </c>
      <c r="H14" s="75">
        <f t="shared" si="3"/>
        <v>0</v>
      </c>
      <c r="I14" s="76" t="str">
        <f t="shared" si="1"/>
        <v>FEDERAL</v>
      </c>
      <c r="J14" s="77">
        <f t="shared" si="4"/>
        <v>0</v>
      </c>
      <c r="K14" s="8" t="str">
        <f>VLOOKUP($C14,'BASE DIBAPE'!$B$2:$H$800,6,FALSE)</f>
        <v>FEDERAL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179</v>
      </c>
      <c r="B15" s="13">
        <f>VLOOKUP(A15,'ÁREA DOS MUNICÍPIOS '!$A$10:$B$101,2,FALSE)</f>
        <v>847.09626600000001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3"/>
        <v>0</v>
      </c>
      <c r="I15" s="76"/>
      <c r="J15" s="77">
        <f t="shared" si="4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179</v>
      </c>
      <c r="B16" s="13">
        <f>VLOOKUP(A16,'ÁREA DOS MUNICÍPIOS '!$A$10:$B$101,2,FALSE)</f>
        <v>847.09626600000001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3"/>
        <v>0</v>
      </c>
      <c r="I16" s="76"/>
      <c r="J16" s="77">
        <f t="shared" si="4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179</v>
      </c>
      <c r="B17" s="13">
        <f>VLOOKUP(A17,'ÁREA DOS MUNICÍPIOS '!$A$10:$B$101,2,FALSE)</f>
        <v>847.09626600000001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3"/>
        <v>0</v>
      </c>
      <c r="I17" s="76"/>
      <c r="J17" s="77">
        <f t="shared" si="4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179</v>
      </c>
      <c r="B18" s="13">
        <f>VLOOKUP(A18,'ÁREA DOS MUNICÍPIOS '!$A$10:$B$101,2,FALSE)</f>
        <v>847.09626600000001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3"/>
        <v>0</v>
      </c>
      <c r="I18" s="76"/>
      <c r="J18" s="77">
        <f t="shared" si="4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179</v>
      </c>
      <c r="B19" s="13">
        <f>VLOOKUP(A19,'ÁREA DOS MUNICÍPIOS '!$A$10:$B$101,2,FALSE)</f>
        <v>847.09626600000001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3"/>
        <v>0</v>
      </c>
      <c r="I19" s="76"/>
      <c r="J19" s="77">
        <f t="shared" si="4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179</v>
      </c>
      <c r="B20" s="13">
        <f>VLOOKUP(A20,'ÁREA DOS MUNICÍPIOS '!$A$10:$B$101,2,FALSE)</f>
        <v>847.09626600000001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3"/>
        <v>0</v>
      </c>
      <c r="I20" s="76"/>
      <c r="J20" s="77">
        <f t="shared" si="4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179</v>
      </c>
      <c r="B21" s="13">
        <f>VLOOKUP(A21,'ÁREA DOS MUNICÍPIOS '!$A$10:$B$101,2,FALSE)</f>
        <v>847.09626600000001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3"/>
        <v>0</v>
      </c>
      <c r="I21" s="76"/>
      <c r="J21" s="77">
        <f t="shared" si="4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179</v>
      </c>
      <c r="B22" s="13">
        <f>VLOOKUP(A22,'ÁREA DOS MUNICÍPIOS '!$A$10:$B$101,2,FALSE)</f>
        <v>847.09626600000001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3"/>
        <v>0</v>
      </c>
      <c r="I22" s="76"/>
      <c r="J22" s="77">
        <f t="shared" si="4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179</v>
      </c>
      <c r="B23" s="13">
        <f>VLOOKUP(A23,'ÁREA DOS MUNICÍPIOS '!$A$10:$B$101,2,FALSE)</f>
        <v>847.09626600000001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3"/>
        <v>0</v>
      </c>
      <c r="I23" s="76"/>
      <c r="J23" s="77">
        <f t="shared" si="4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179</v>
      </c>
      <c r="B24" s="13">
        <f>VLOOKUP(A24,'ÁREA DOS MUNICÍPIOS '!$A$10:$B$101,2,FALSE)</f>
        <v>847.09626600000001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3"/>
        <v>0</v>
      </c>
      <c r="I24" s="76"/>
      <c r="J24" s="77">
        <f t="shared" si="4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179</v>
      </c>
      <c r="B25" s="13">
        <f>VLOOKUP(A25,'ÁREA DOS MUNICÍPIOS '!$A$10:$B$101,2,FALSE)</f>
        <v>847.09626600000001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3"/>
        <v>0</v>
      </c>
      <c r="I25" s="76"/>
      <c r="J25" s="77">
        <f t="shared" si="4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179</v>
      </c>
      <c r="B26" s="13">
        <f>VLOOKUP(A26,'ÁREA DOS MUNICÍPIOS '!$A$10:$B$101,2,FALSE)</f>
        <v>847.09626600000001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3"/>
        <v>0</v>
      </c>
      <c r="I26" s="76"/>
      <c r="J26" s="77">
        <f t="shared" si="4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179</v>
      </c>
      <c r="B27" s="13">
        <f>VLOOKUP(A27,'ÁREA DOS MUNICÍPIOS '!$A$10:$B$101,2,FALSE)</f>
        <v>847.09626600000001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3"/>
        <v>0</v>
      </c>
      <c r="I27" s="76"/>
      <c r="J27" s="77">
        <f t="shared" si="4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179</v>
      </c>
      <c r="B28" s="13">
        <f>VLOOKUP(A28,'ÁREA DOS MUNICÍPIOS '!$A$10:$B$101,2,FALSE)</f>
        <v>847.09626600000001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3"/>
        <v>0</v>
      </c>
      <c r="I28" s="76"/>
      <c r="J28" s="77">
        <f t="shared" si="4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179</v>
      </c>
      <c r="B29" s="13">
        <f>VLOOKUP(A29,'ÁREA DOS MUNICÍPIOS '!$A$10:$B$101,2,FALSE)</f>
        <v>847.09626600000001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3"/>
        <v>0</v>
      </c>
      <c r="I29" s="76"/>
      <c r="J29" s="77">
        <f t="shared" si="4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179</v>
      </c>
      <c r="B30" s="13">
        <f>VLOOKUP(A30,'ÁREA DOS MUNICÍPIOS '!$A$10:$B$101,2,FALSE)</f>
        <v>847.09626600000001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179</v>
      </c>
      <c r="B31" s="13">
        <f>VLOOKUP(A31,'ÁREA DOS MUNICÍPIOS '!$A$10:$B$101,2,FALSE)</f>
        <v>847.09626600000001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179</v>
      </c>
      <c r="B32" s="13">
        <f>VLOOKUP(A32,'ÁREA DOS MUNICÍPIOS '!$A$10:$B$101,2,FALSE)</f>
        <v>847.09626600000001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</row>
    <row r="33" spans="1:10" ht="15.75" customHeight="1" x14ac:dyDescent="0.2">
      <c r="A33" s="27" t="s">
        <v>179</v>
      </c>
      <c r="B33" s="13">
        <f>VLOOKUP(A33,'ÁREA DOS MUNICÍPIOS '!$A$10:$B$101,2,FALSE)</f>
        <v>847.09626600000001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</row>
    <row r="34" spans="1:10" ht="15.75" customHeight="1" x14ac:dyDescent="0.2">
      <c r="A34" s="27" t="s">
        <v>179</v>
      </c>
      <c r="B34" s="13">
        <f>VLOOKUP(A34,'ÁREA DOS MUNICÍPIOS '!$A$10:$B$101,2,FALSE)</f>
        <v>847.09626600000001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</row>
    <row r="35" spans="1:10" ht="15.75" customHeight="1" x14ac:dyDescent="0.2">
      <c r="A35" s="27" t="s">
        <v>179</v>
      </c>
      <c r="B35" s="13">
        <f>VLOOKUP(A35,'ÁREA DOS MUNICÍPIOS '!$A$10:$B$101,2,FALSE)</f>
        <v>847.09626600000001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</row>
    <row r="36" spans="1:10" ht="15.75" customHeight="1" x14ac:dyDescent="0.2">
      <c r="A36" s="27" t="s">
        <v>179</v>
      </c>
      <c r="B36" s="13">
        <f>VLOOKUP(A36,'ÁREA DOS MUNICÍPIOS '!$A$10:$B$101,2,FALSE)</f>
        <v>847.09626600000001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</row>
    <row r="37" spans="1:10" ht="15.75" customHeight="1" x14ac:dyDescent="0.2">
      <c r="A37" s="27" t="s">
        <v>179</v>
      </c>
      <c r="B37" s="13">
        <f>VLOOKUP(A37,'ÁREA DOS MUNICÍPIOS '!$A$10:$B$101,2,FALSE)</f>
        <v>847.09626600000001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</row>
    <row r="38" spans="1:10" ht="15.75" customHeight="1" x14ac:dyDescent="0.2">
      <c r="A38" s="27" t="s">
        <v>179</v>
      </c>
      <c r="B38" s="13">
        <f>VLOOKUP(A38,'ÁREA DOS MUNICÍPIOS '!$A$10:$B$101,2,FALSE)</f>
        <v>847.09626600000001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</row>
    <row r="39" spans="1:10" ht="15.75" customHeight="1" x14ac:dyDescent="0.2">
      <c r="A39" s="27" t="s">
        <v>179</v>
      </c>
      <c r="B39" s="13">
        <f>VLOOKUP(A39,'ÁREA DOS MUNICÍPIOS '!$A$10:$B$101,2,FALSE)</f>
        <v>847.09626600000001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</row>
    <row r="40" spans="1:10" ht="15.75" customHeight="1" x14ac:dyDescent="0.2">
      <c r="A40" s="27" t="s">
        <v>179</v>
      </c>
      <c r="B40" s="13">
        <f>VLOOKUP(A40,'ÁREA DOS MUNICÍPIOS '!$A$10:$B$101,2,FALSE)</f>
        <v>847.09626600000001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</row>
    <row r="41" spans="1:10" ht="15.75" customHeight="1" x14ac:dyDescent="0.2">
      <c r="A41" s="27" t="s">
        <v>179</v>
      </c>
      <c r="B41" s="13">
        <f>VLOOKUP(A41,'ÁREA DOS MUNICÍPIOS '!$A$10:$B$101,2,FALSE)</f>
        <v>847.09626600000001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</row>
    <row r="42" spans="1:10" ht="15.75" customHeight="1" x14ac:dyDescent="0.2">
      <c r="A42" s="27" t="s">
        <v>179</v>
      </c>
      <c r="B42" s="13">
        <f>VLOOKUP(A42,'ÁREA DOS MUNICÍPIOS '!$A$10:$B$101,2,FALSE)</f>
        <v>847.09626600000001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</row>
    <row r="43" spans="1:10" ht="15.75" customHeight="1" x14ac:dyDescent="0.2">
      <c r="A43" s="27" t="s">
        <v>179</v>
      </c>
      <c r="B43" s="13">
        <f>VLOOKUP(A43,'ÁREA DOS MUNICÍPIOS '!$A$10:$B$101,2,FALSE)</f>
        <v>847.09626600000001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</row>
    <row r="44" spans="1:10" ht="15.75" customHeight="1" x14ac:dyDescent="0.2">
      <c r="A44" s="27" t="s">
        <v>179</v>
      </c>
      <c r="B44" s="13">
        <f>VLOOKUP(A44,'ÁREA DOS MUNICÍPIOS '!$A$10:$B$101,2,FALSE)</f>
        <v>847.09626600000001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3"/>
        <v>0</v>
      </c>
      <c r="I44" s="76"/>
      <c r="J44" s="77">
        <f t="shared" si="4"/>
        <v>0</v>
      </c>
    </row>
    <row r="45" spans="1:10" ht="15.75" customHeight="1" x14ac:dyDescent="0.2">
      <c r="A45" s="27" t="s">
        <v>179</v>
      </c>
      <c r="B45" s="13">
        <f>VLOOKUP(A45,'ÁREA DOS MUNICÍPIOS '!$A$10:$B$101,2,FALSE)</f>
        <v>847.09626600000001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3"/>
        <v>0</v>
      </c>
      <c r="I45" s="76"/>
      <c r="J45" s="77">
        <f t="shared" si="4"/>
        <v>0</v>
      </c>
    </row>
    <row r="46" spans="1:10" ht="15.75" customHeight="1" x14ac:dyDescent="0.2">
      <c r="A46" s="27" t="s">
        <v>179</v>
      </c>
      <c r="B46" s="13">
        <f>VLOOKUP(A46,'ÁREA DOS MUNICÍPIOS '!$A$10:$B$101,2,FALSE)</f>
        <v>847.09626600000001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3"/>
        <v>0</v>
      </c>
      <c r="I46" s="76"/>
      <c r="J46" s="77">
        <f t="shared" si="4"/>
        <v>0</v>
      </c>
    </row>
    <row r="47" spans="1:10" ht="15.75" customHeight="1" x14ac:dyDescent="0.2">
      <c r="A47" s="27" t="s">
        <v>179</v>
      </c>
      <c r="B47" s="13">
        <f>VLOOKUP(A47,'ÁREA DOS MUNICÍPIOS '!$A$10:$B$101,2,FALSE)</f>
        <v>847.09626600000001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3"/>
        <v>0</v>
      </c>
      <c r="I47" s="76"/>
      <c r="J47" s="77">
        <f t="shared" si="4"/>
        <v>0</v>
      </c>
    </row>
    <row r="48" spans="1:10" ht="15.75" customHeight="1" x14ac:dyDescent="0.2">
      <c r="A48" s="27" t="s">
        <v>179</v>
      </c>
      <c r="B48" s="13">
        <f>VLOOKUP(A48,'ÁREA DOS MUNICÍPIOS '!$A$10:$B$101,2,FALSE)</f>
        <v>847.09626600000001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3"/>
        <v>0</v>
      </c>
      <c r="I48" s="76"/>
      <c r="J48" s="77">
        <f t="shared" si="4"/>
        <v>0</v>
      </c>
    </row>
    <row r="49" spans="1:10" ht="15.75" customHeight="1" x14ac:dyDescent="0.2">
      <c r="A49" s="27" t="s">
        <v>179</v>
      </c>
      <c r="B49" s="13">
        <f>VLOOKUP(A49,'ÁREA DOS MUNICÍPIOS '!$A$10:$B$101,2,FALSE)</f>
        <v>847.09626600000001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3"/>
        <v>0</v>
      </c>
      <c r="I49" s="76"/>
      <c r="J49" s="77">
        <f t="shared" si="4"/>
        <v>0</v>
      </c>
    </row>
    <row r="50" spans="1:10" ht="15.75" customHeight="1" x14ac:dyDescent="0.2">
      <c r="A50" s="27" t="s">
        <v>179</v>
      </c>
      <c r="B50" s="13">
        <f>VLOOKUP(A50,'ÁREA DOS MUNICÍPIOS '!$A$10:$B$101,2,FALSE)</f>
        <v>847.09626600000001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3"/>
        <v>0</v>
      </c>
      <c r="I50" s="76"/>
      <c r="J50" s="77">
        <f t="shared" si="4"/>
        <v>0</v>
      </c>
    </row>
    <row r="51" spans="1:10" ht="15.75" customHeight="1" x14ac:dyDescent="0.2">
      <c r="A51" s="27" t="s">
        <v>179</v>
      </c>
      <c r="B51" s="13">
        <f>VLOOKUP(A51,'ÁREA DOS MUNICÍPIOS '!$A$10:$B$101,2,FALSE)</f>
        <v>847.09626600000001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3"/>
        <v>0</v>
      </c>
      <c r="I51" s="76"/>
      <c r="J51" s="77">
        <f t="shared" si="4"/>
        <v>0</v>
      </c>
    </row>
    <row r="52" spans="1:10" ht="15.75" customHeight="1" x14ac:dyDescent="0.2">
      <c r="A52" s="27" t="s">
        <v>179</v>
      </c>
      <c r="B52" s="13">
        <f>VLOOKUP(A52,'ÁREA DOS MUNICÍPIOS '!$A$10:$B$101,2,FALSE)</f>
        <v>847.09626600000001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3"/>
        <v>0</v>
      </c>
      <c r="I52" s="76"/>
      <c r="J52" s="77">
        <f t="shared" si="4"/>
        <v>0</v>
      </c>
    </row>
    <row r="53" spans="1:10" ht="15.75" customHeight="1" x14ac:dyDescent="0.2">
      <c r="A53" s="27" t="s">
        <v>179</v>
      </c>
      <c r="B53" s="13">
        <f>VLOOKUP(A53,'ÁREA DOS MUNICÍPIOS '!$A$10:$B$101,2,FALSE)</f>
        <v>847.09626600000001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3"/>
        <v>0</v>
      </c>
      <c r="I53" s="76"/>
      <c r="J53" s="77">
        <f t="shared" si="4"/>
        <v>0</v>
      </c>
    </row>
    <row r="54" spans="1:10" ht="15.75" customHeight="1" x14ac:dyDescent="0.2">
      <c r="A54" s="27" t="s">
        <v>179</v>
      </c>
      <c r="B54" s="13">
        <f>VLOOKUP(A54,'ÁREA DOS MUNICÍPIOS '!$A$10:$B$101,2,FALSE)</f>
        <v>847.09626600000001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3"/>
        <v>0</v>
      </c>
      <c r="I54" s="76"/>
      <c r="J54" s="77">
        <f t="shared" si="4"/>
        <v>0</v>
      </c>
    </row>
    <row r="55" spans="1:10" ht="15.75" customHeight="1" x14ac:dyDescent="0.2">
      <c r="A55" s="27" t="s">
        <v>179</v>
      </c>
      <c r="B55" s="13">
        <f>VLOOKUP(A55,'ÁREA DOS MUNICÍPIOS '!$A$10:$B$101,2,FALSE)</f>
        <v>847.09626600000001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3"/>
        <v>0</v>
      </c>
      <c r="I55" s="76"/>
      <c r="J55" s="77">
        <f t="shared" si="4"/>
        <v>0</v>
      </c>
    </row>
    <row r="56" spans="1:10" ht="15.75" customHeight="1" x14ac:dyDescent="0.2">
      <c r="A56" s="27" t="s">
        <v>179</v>
      </c>
      <c r="B56" s="13">
        <f>VLOOKUP(A56,'ÁREA DOS MUNICÍPIOS '!$A$10:$B$101,2,FALSE)</f>
        <v>847.09626600000001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3"/>
        <v>0</v>
      </c>
      <c r="I56" s="76"/>
      <c r="J56" s="77">
        <f t="shared" si="4"/>
        <v>0</v>
      </c>
    </row>
    <row r="57" spans="1:10" ht="15.75" customHeight="1" x14ac:dyDescent="0.2">
      <c r="A57" s="27" t="s">
        <v>179</v>
      </c>
      <c r="B57" s="13">
        <f>VLOOKUP(A57,'ÁREA DOS MUNICÍPIOS '!$A$10:$B$101,2,FALSE)</f>
        <v>847.09626600000001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3"/>
        <v>0</v>
      </c>
      <c r="I57" s="76"/>
      <c r="J57" s="77">
        <f t="shared" si="4"/>
        <v>0</v>
      </c>
    </row>
    <row r="58" spans="1:10" ht="15.75" customHeight="1" x14ac:dyDescent="0.2">
      <c r="A58" s="27" t="s">
        <v>179</v>
      </c>
      <c r="B58" s="13">
        <f>VLOOKUP(A58,'ÁREA DOS MUNICÍPIOS '!$A$10:$B$101,2,FALSE)</f>
        <v>847.09626600000001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3"/>
        <v>0</v>
      </c>
      <c r="I58" s="76"/>
      <c r="J58" s="77">
        <f t="shared" si="4"/>
        <v>0</v>
      </c>
    </row>
    <row r="59" spans="1:10" ht="15.75" customHeight="1" x14ac:dyDescent="0.2">
      <c r="A59" s="27" t="s">
        <v>179</v>
      </c>
      <c r="B59" s="13">
        <f>VLOOKUP(A59,'ÁREA DOS MUNICÍPIOS '!$A$10:$B$101,2,FALSE)</f>
        <v>847.09626600000001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3"/>
        <v>0</v>
      </c>
      <c r="I59" s="76"/>
      <c r="J59" s="77">
        <f t="shared" si="4"/>
        <v>0</v>
      </c>
    </row>
    <row r="60" spans="1:10" ht="15.75" customHeight="1" x14ac:dyDescent="0.2">
      <c r="A60" s="27" t="s">
        <v>179</v>
      </c>
      <c r="B60" s="13">
        <f>VLOOKUP(A60,'ÁREA DOS MUNICÍPIOS '!$A$10:$B$101,2,FALSE)</f>
        <v>847.09626600000001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3"/>
        <v>0</v>
      </c>
      <c r="I60" s="76"/>
      <c r="J60" s="77">
        <f t="shared" si="4"/>
        <v>0</v>
      </c>
    </row>
    <row r="61" spans="1:10" ht="15.75" customHeight="1" x14ac:dyDescent="0.2">
      <c r="A61" s="27" t="s">
        <v>179</v>
      </c>
      <c r="B61" s="13">
        <f>VLOOKUP(A61,'ÁREA DOS MUNICÍPIOS '!$A$10:$B$101,2,FALSE)</f>
        <v>847.09626600000001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3"/>
        <v>0</v>
      </c>
      <c r="I61" s="76"/>
      <c r="J61" s="77">
        <f t="shared" si="4"/>
        <v>0</v>
      </c>
    </row>
    <row r="62" spans="1:10" ht="15.75" customHeight="1" x14ac:dyDescent="0.2">
      <c r="A62" s="27" t="s">
        <v>179</v>
      </c>
      <c r="B62" s="13">
        <f>VLOOKUP(A62,'ÁREA DOS MUNICÍPIOS '!$A$10:$B$101,2,FALSE)</f>
        <v>847.09626600000001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3"/>
        <v>0</v>
      </c>
      <c r="I62" s="76"/>
      <c r="J62" s="77">
        <f t="shared" si="4"/>
        <v>0</v>
      </c>
    </row>
    <row r="63" spans="1:10" ht="15.75" customHeight="1" x14ac:dyDescent="0.2">
      <c r="A63" s="27" t="s">
        <v>179</v>
      </c>
      <c r="B63" s="13">
        <f>VLOOKUP(A63,'ÁREA DOS MUNICÍPIOS '!$A$10:$B$101,2,FALSE)</f>
        <v>847.09626600000001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3"/>
        <v>0</v>
      </c>
      <c r="I63" s="76"/>
      <c r="J63" s="77">
        <f t="shared" si="4"/>
        <v>0</v>
      </c>
    </row>
    <row r="64" spans="1:10" ht="15.75" customHeight="1" x14ac:dyDescent="0.2">
      <c r="A64" s="27" t="s">
        <v>179</v>
      </c>
      <c r="B64" s="13">
        <f>VLOOKUP(A64,'ÁREA DOS MUNICÍPIOS '!$A$10:$B$101,2,FALSE)</f>
        <v>847.09626600000001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3"/>
        <v>0</v>
      </c>
      <c r="I64" s="76"/>
      <c r="J64" s="77">
        <f t="shared" si="4"/>
        <v>0</v>
      </c>
    </row>
    <row r="65" spans="1:10" ht="15.75" customHeight="1" x14ac:dyDescent="0.2">
      <c r="A65" s="27" t="s">
        <v>179</v>
      </c>
      <c r="B65" s="13">
        <f>VLOOKUP(A65,'ÁREA DOS MUNICÍPIOS '!$A$10:$B$101,2,FALSE)</f>
        <v>847.09626600000001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</row>
    <row r="66" spans="1:10" ht="15.75" customHeight="1" x14ac:dyDescent="0.2">
      <c r="A66" s="27" t="s">
        <v>179</v>
      </c>
      <c r="B66" s="13">
        <f>VLOOKUP(A66,'ÁREA DOS MUNICÍPIOS '!$A$10:$B$101,2,FALSE)</f>
        <v>847.09626600000001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</row>
    <row r="67" spans="1:10" ht="15.75" customHeight="1" x14ac:dyDescent="0.2">
      <c r="A67" s="27" t="s">
        <v>179</v>
      </c>
      <c r="B67" s="13">
        <f>VLOOKUP(A67,'ÁREA DOS MUNICÍPIOS '!$A$10:$B$101,2,FALSE)</f>
        <v>847.09626600000001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179</v>
      </c>
      <c r="B68" s="13">
        <f>VLOOKUP(A68,'ÁREA DOS MUNICÍPIOS '!$A$10:$B$101,2,FALSE)</f>
        <v>847.09626600000001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179</v>
      </c>
      <c r="B69" s="13">
        <f>VLOOKUP(A69,'ÁREA DOS MUNICÍPIOS '!$A$10:$B$101,2,FALSE)</f>
        <v>847.09626600000001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</row>
    <row r="70" spans="1:10" ht="15.75" customHeight="1" x14ac:dyDescent="0.2">
      <c r="A70" s="27" t="s">
        <v>179</v>
      </c>
      <c r="B70" s="13">
        <f>VLOOKUP(A70,'ÁREA DOS MUNICÍPIOS '!$A$10:$B$101,2,FALSE)</f>
        <v>847.09626600000001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</row>
    <row r="71" spans="1:10" ht="15.75" customHeight="1" x14ac:dyDescent="0.2">
      <c r="A71" s="27" t="s">
        <v>179</v>
      </c>
      <c r="B71" s="13">
        <f>VLOOKUP(A71,'ÁREA DOS MUNICÍPIOS '!$A$10:$B$101,2,FALSE)</f>
        <v>847.09626600000001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</row>
    <row r="72" spans="1:10" ht="15.75" customHeight="1" x14ac:dyDescent="0.2">
      <c r="A72" s="27" t="s">
        <v>179</v>
      </c>
      <c r="B72" s="13">
        <f>VLOOKUP(A72,'ÁREA DOS MUNICÍPIOS '!$A$10:$B$101,2,FALSE)</f>
        <v>847.09626600000001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</row>
    <row r="73" spans="1:10" ht="15.75" customHeight="1" x14ac:dyDescent="0.2">
      <c r="A73" s="27" t="s">
        <v>179</v>
      </c>
      <c r="B73" s="13">
        <f>VLOOKUP(A73,'ÁREA DOS MUNICÍPIOS '!$A$10:$B$101,2,FALSE)</f>
        <v>847.09626600000001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</row>
    <row r="74" spans="1:10" ht="15.75" customHeight="1" x14ac:dyDescent="0.2">
      <c r="A74" s="27" t="s">
        <v>179</v>
      </c>
      <c r="B74" s="13">
        <f>VLOOKUP(A74,'ÁREA DOS MUNICÍPIOS '!$A$10:$B$101,2,FALSE)</f>
        <v>847.09626600000001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</row>
    <row r="75" spans="1:10" ht="15.75" customHeight="1" x14ac:dyDescent="0.2">
      <c r="A75" s="27" t="s">
        <v>179</v>
      </c>
      <c r="B75" s="13">
        <f>VLOOKUP(A75,'ÁREA DOS MUNICÍPIOS '!$A$10:$B$101,2,FALSE)</f>
        <v>847.09626600000001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</row>
    <row r="76" spans="1:10" ht="15.75" customHeight="1" x14ac:dyDescent="0.2">
      <c r="A76" s="27" t="s">
        <v>179</v>
      </c>
      <c r="B76" s="13">
        <f>VLOOKUP(A76,'ÁREA DOS MUNICÍPIOS '!$A$10:$B$101,2,FALSE)</f>
        <v>847.09626600000001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</row>
    <row r="77" spans="1:10" ht="15.75" customHeight="1" x14ac:dyDescent="0.2">
      <c r="A77" s="27" t="s">
        <v>179</v>
      </c>
      <c r="B77" s="13">
        <f>VLOOKUP(A77,'ÁREA DOS MUNICÍPIOS '!$A$10:$B$101,2,FALSE)</f>
        <v>847.09626600000001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</row>
    <row r="78" spans="1:10" ht="15.75" customHeight="1" x14ac:dyDescent="0.2">
      <c r="A78" s="27" t="s">
        <v>179</v>
      </c>
      <c r="B78" s="13">
        <f>VLOOKUP(A78,'ÁREA DOS MUNICÍPIOS '!$A$10:$B$101,2,FALSE)</f>
        <v>847.09626600000001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</row>
    <row r="79" spans="1:10" ht="15.75" customHeight="1" x14ac:dyDescent="0.2">
      <c r="A79" s="27" t="s">
        <v>179</v>
      </c>
      <c r="B79" s="13">
        <f>VLOOKUP(A79,'ÁREA DOS MUNICÍPIOS '!$A$10:$B$101,2,FALSE)</f>
        <v>847.09626600000001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</row>
    <row r="80" spans="1:10" ht="15.75" customHeight="1" x14ac:dyDescent="0.2">
      <c r="A80" s="27" t="s">
        <v>179</v>
      </c>
      <c r="B80" s="13">
        <f>VLOOKUP(A80,'ÁREA DOS MUNICÍPIOS '!$A$10:$B$101,2,FALSE)</f>
        <v>847.09626600000001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</row>
    <row r="81" spans="1:10" ht="15.75" customHeight="1" x14ac:dyDescent="0.2">
      <c r="A81" s="27" t="s">
        <v>179</v>
      </c>
      <c r="B81" s="13">
        <f>VLOOKUP(A81,'ÁREA DOS MUNICÍPIOS '!$A$10:$B$101,2,FALSE)</f>
        <v>847.09626600000001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</row>
    <row r="82" spans="1:10" ht="15.75" customHeight="1" x14ac:dyDescent="0.2">
      <c r="A82" s="27" t="s">
        <v>179</v>
      </c>
      <c r="B82" s="13">
        <f>VLOOKUP(A82,'ÁREA DOS MUNICÍPIOS '!$A$10:$B$101,2,FALSE)</f>
        <v>847.09626600000001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</row>
    <row r="83" spans="1:10" ht="15.75" customHeight="1" x14ac:dyDescent="0.2">
      <c r="A83" s="27" t="s">
        <v>179</v>
      </c>
      <c r="B83" s="13">
        <f>VLOOKUP(A83,'ÁREA DOS MUNICÍPIOS '!$A$10:$B$101,2,FALSE)</f>
        <v>847.09626600000001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</row>
    <row r="84" spans="1:10" ht="15.75" customHeight="1" x14ac:dyDescent="0.2">
      <c r="A84" s="27" t="s">
        <v>179</v>
      </c>
      <c r="B84" s="13">
        <f>VLOOKUP(A84,'ÁREA DOS MUNICÍPIOS '!$A$10:$B$101,2,FALSE)</f>
        <v>847.09626600000001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</row>
    <row r="85" spans="1:10" ht="15.75" customHeight="1" x14ac:dyDescent="0.2">
      <c r="A85" s="27" t="s">
        <v>179</v>
      </c>
      <c r="B85" s="13">
        <f>VLOOKUP(A85,'ÁREA DOS MUNICÍPIOS '!$A$10:$B$101,2,FALSE)</f>
        <v>847.09626600000001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</row>
    <row r="86" spans="1:10" ht="15.75" customHeight="1" x14ac:dyDescent="0.2">
      <c r="A86" s="27" t="s">
        <v>179</v>
      </c>
      <c r="B86" s="13">
        <f>VLOOKUP(A86,'ÁREA DOS MUNICÍPIOS '!$A$10:$B$101,2,FALSE)</f>
        <v>847.09626600000001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</row>
    <row r="87" spans="1:10" ht="15.75" customHeight="1" x14ac:dyDescent="0.2">
      <c r="A87" s="27" t="s">
        <v>179</v>
      </c>
      <c r="B87" s="13">
        <f>VLOOKUP(A87,'ÁREA DOS MUNICÍPIOS '!$A$10:$B$101,2,FALSE)</f>
        <v>847.09626600000001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</row>
    <row r="88" spans="1:10" ht="15.75" customHeight="1" x14ac:dyDescent="0.2">
      <c r="A88" s="27" t="s">
        <v>179</v>
      </c>
      <c r="B88" s="13">
        <f>VLOOKUP(A88,'ÁREA DOS MUNICÍPIOS '!$A$10:$B$101,2,FALSE)</f>
        <v>847.09626600000001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</row>
    <row r="89" spans="1:10" ht="15.75" customHeight="1" x14ac:dyDescent="0.2">
      <c r="A89" s="27" t="s">
        <v>179</v>
      </c>
      <c r="B89" s="13">
        <f>VLOOKUP(A89,'ÁREA DOS MUNICÍPIOS '!$A$10:$B$101,2,FALSE)</f>
        <v>847.09626600000001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</row>
    <row r="90" spans="1:10" ht="15.75" customHeight="1" x14ac:dyDescent="0.2">
      <c r="A90" s="27" t="s">
        <v>179</v>
      </c>
      <c r="B90" s="13">
        <f>VLOOKUP(A90,'ÁREA DOS MUNICÍPIOS '!$A$10:$B$101,2,FALSE)</f>
        <v>847.09626600000001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</row>
    <row r="91" spans="1:10" ht="15.75" customHeight="1" x14ac:dyDescent="0.2">
      <c r="A91" s="27" t="s">
        <v>179</v>
      </c>
      <c r="B91" s="13">
        <f>VLOOKUP(A91,'ÁREA DOS MUNICÍPIOS '!$A$10:$B$101,2,FALSE)</f>
        <v>847.09626600000001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</row>
    <row r="92" spans="1:10" ht="15.75" customHeight="1" x14ac:dyDescent="0.2">
      <c r="A92" s="27" t="s">
        <v>179</v>
      </c>
      <c r="B92" s="13">
        <f>VLOOKUP(A92,'ÁREA DOS MUNICÍPIOS '!$A$10:$B$101,2,FALSE)</f>
        <v>847.09626600000001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</row>
    <row r="93" spans="1:10" ht="15.75" customHeight="1" x14ac:dyDescent="0.2">
      <c r="A93" s="27" t="s">
        <v>179</v>
      </c>
      <c r="B93" s="13">
        <f>VLOOKUP(A93,'ÁREA DOS MUNICÍPIOS '!$A$10:$B$101,2,FALSE)</f>
        <v>847.09626600000001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</row>
    <row r="94" spans="1:10" ht="15.75" customHeight="1" x14ac:dyDescent="0.2">
      <c r="A94" s="27" t="s">
        <v>179</v>
      </c>
      <c r="B94" s="13">
        <f>VLOOKUP(A94,'ÁREA DOS MUNICÍPIOS '!$A$10:$B$101,2,FALSE)</f>
        <v>847.09626600000001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</row>
    <row r="95" spans="1:10" ht="15.75" customHeight="1" x14ac:dyDescent="0.2">
      <c r="A95" s="27" t="s">
        <v>179</v>
      </c>
      <c r="B95" s="13">
        <f>VLOOKUP(A95,'ÁREA DOS MUNICÍPIOS '!$A$10:$B$101,2,FALSE)</f>
        <v>847.09626600000001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</row>
    <row r="96" spans="1:10" ht="15.75" customHeight="1" x14ac:dyDescent="0.2">
      <c r="A96" s="27" t="s">
        <v>179</v>
      </c>
      <c r="B96" s="13">
        <f>VLOOKUP(A96,'ÁREA DOS MUNICÍPIOS '!$A$10:$B$101,2,FALSE)</f>
        <v>847.09626600000001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</row>
    <row r="97" spans="1:10" ht="15.75" customHeight="1" x14ac:dyDescent="0.2">
      <c r="A97" s="27" t="s">
        <v>179</v>
      </c>
      <c r="B97" s="13">
        <f>VLOOKUP(A97,'ÁREA DOS MUNICÍPIOS '!$A$10:$B$101,2,FALSE)</f>
        <v>847.09626600000001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</row>
    <row r="98" spans="1:10" ht="15.75" customHeight="1" x14ac:dyDescent="0.2">
      <c r="A98" s="27" t="s">
        <v>179</v>
      </c>
      <c r="B98" s="13">
        <f>VLOOKUP(A98,'ÁREA DOS MUNICÍPIOS '!$A$10:$B$101,2,FALSE)</f>
        <v>847.09626600000001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</row>
    <row r="99" spans="1:10" ht="15.75" customHeight="1" x14ac:dyDescent="0.2">
      <c r="A99" s="27" t="s">
        <v>179</v>
      </c>
      <c r="B99" s="13">
        <f>VLOOKUP(A99,'ÁREA DOS MUNICÍPIOS '!$A$10:$B$101,2,FALSE)</f>
        <v>847.09626600000001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</row>
    <row r="100" spans="1:10" ht="15.75" customHeight="1" x14ac:dyDescent="0.2">
      <c r="A100" s="27" t="s">
        <v>179</v>
      </c>
      <c r="B100" s="13">
        <f>VLOOKUP(A100,'ÁREA DOS MUNICÍPIOS '!$A$10:$B$101,2,FALSE)</f>
        <v>847.09626600000001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0.24085537125987672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183</v>
      </c>
      <c r="B4" s="13">
        <f>VLOOKUP(A4,'ÁREA DOS MUNICÍPIOS '!$A$10:$B$101,2,FALSE)</f>
        <v>478.82843300000002</v>
      </c>
      <c r="C4" s="38" t="s">
        <v>644</v>
      </c>
      <c r="D4" s="74">
        <f>VLOOKUP($C4,'BASE DIBAPE'!$B$2:$H$800,2,FALSE)</f>
        <v>77.53</v>
      </c>
      <c r="E4" s="74">
        <f>VLOOKUP($C4,'BASE DIBAPE'!$B$2:$H$800,3,FALSE)</f>
        <v>2</v>
      </c>
      <c r="F4" s="74">
        <f>VLOOKUP($C4,'BASE DIBAPE'!$B$2:$H$800,4,FALSE)</f>
        <v>0</v>
      </c>
      <c r="G4" s="74">
        <f>VLOOKUP($C4,'BASE DIBAPE'!$B$2:$H$800,5,FALSE)</f>
        <v>1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183</v>
      </c>
      <c r="B5" s="13">
        <f>VLOOKUP(A5,'ÁREA DOS MUNICÍPIOS '!$A$10:$B$101,2,FALSE)</f>
        <v>478.82843300000002</v>
      </c>
      <c r="C5" s="38" t="s">
        <v>1039</v>
      </c>
      <c r="D5" s="74">
        <f>VLOOKUP($C5,'BASE DIBAPE'!$B$2:$H$800,2,FALSE)</f>
        <v>1922.14</v>
      </c>
      <c r="E5" s="74">
        <f>VLOOKUP($C5,'BASE DIBAPE'!$B$2:$H$800,3,FALSE)</f>
        <v>3</v>
      </c>
      <c r="F5" s="74">
        <f>VLOOKUP($C5,'BASE DIBAPE'!$B$2:$H$800,4,FALSE)</f>
        <v>1</v>
      </c>
      <c r="G5" s="74">
        <f>VLOOKUP($C5,'BASE DIBAPE'!$B$2:$H$800,5,FALSE)</f>
        <v>2</v>
      </c>
      <c r="H5" s="75">
        <f t="shared" ref="H5:H68" si="0">IFERROR((D5/(B5*100))*E5*F5*G5,0)</f>
        <v>0.24085537125987672</v>
      </c>
      <c r="I5" s="76" t="str">
        <f t="shared" ref="I5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183</v>
      </c>
      <c r="B6" s="13">
        <f>VLOOKUP(A6,'ÁREA DOS MUNICÍPIOS '!$A$10:$B$101,2,FALSE)</f>
        <v>478.82843300000002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2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183</v>
      </c>
      <c r="B7" s="13">
        <f>VLOOKUP(A7,'ÁREA DOS MUNICÍPIOS '!$A$10:$B$101,2,FALSE)</f>
        <v>478.82843300000002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183</v>
      </c>
      <c r="B8" s="13">
        <f>VLOOKUP(A8,'ÁREA DOS MUNICÍPIOS '!$A$10:$B$101,2,FALSE)</f>
        <v>478.82843300000002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183</v>
      </c>
      <c r="B9" s="13">
        <f>VLOOKUP(A9,'ÁREA DOS MUNICÍPIOS '!$A$10:$B$101,2,FALSE)</f>
        <v>478.82843300000002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183</v>
      </c>
      <c r="B10" s="13">
        <f>VLOOKUP(A10,'ÁREA DOS MUNICÍPIOS '!$A$10:$B$101,2,FALSE)</f>
        <v>478.82843300000002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183</v>
      </c>
      <c r="B11" s="13">
        <f>VLOOKUP(A11,'ÁREA DOS MUNICÍPIOS '!$A$10:$B$101,2,FALSE)</f>
        <v>478.82843300000002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183</v>
      </c>
      <c r="B12" s="13">
        <f>VLOOKUP(A12,'ÁREA DOS MUNICÍPIOS '!$A$10:$B$101,2,FALSE)</f>
        <v>478.82843300000002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183</v>
      </c>
      <c r="B13" s="13">
        <f>VLOOKUP(A13,'ÁREA DOS MUNICÍPIOS '!$A$10:$B$101,2,FALSE)</f>
        <v>478.82843300000002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183</v>
      </c>
      <c r="B14" s="13">
        <f>VLOOKUP(A14,'ÁREA DOS MUNICÍPIOS '!$A$10:$B$101,2,FALSE)</f>
        <v>478.82843300000002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183</v>
      </c>
      <c r="B15" s="13">
        <f>VLOOKUP(A15,'ÁREA DOS MUNICÍPIOS '!$A$10:$B$101,2,FALSE)</f>
        <v>478.82843300000002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183</v>
      </c>
      <c r="B16" s="13">
        <f>VLOOKUP(A16,'ÁREA DOS MUNICÍPIOS '!$A$10:$B$101,2,FALSE)</f>
        <v>478.82843300000002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183</v>
      </c>
      <c r="B17" s="13">
        <f>VLOOKUP(A17,'ÁREA DOS MUNICÍPIOS '!$A$10:$B$101,2,FALSE)</f>
        <v>478.82843300000002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183</v>
      </c>
      <c r="B18" s="13">
        <f>VLOOKUP(A18,'ÁREA DOS MUNICÍPIOS '!$A$10:$B$101,2,FALSE)</f>
        <v>478.82843300000002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183</v>
      </c>
      <c r="B19" s="13">
        <f>VLOOKUP(A19,'ÁREA DOS MUNICÍPIOS '!$A$10:$B$101,2,FALSE)</f>
        <v>478.82843300000002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183</v>
      </c>
      <c r="B20" s="13">
        <f>VLOOKUP(A20,'ÁREA DOS MUNICÍPIOS '!$A$10:$B$101,2,FALSE)</f>
        <v>478.82843300000002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183</v>
      </c>
      <c r="B21" s="13">
        <f>VLOOKUP(A21,'ÁREA DOS MUNICÍPIOS '!$A$10:$B$101,2,FALSE)</f>
        <v>478.82843300000002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183</v>
      </c>
      <c r="B22" s="13">
        <f>VLOOKUP(A22,'ÁREA DOS MUNICÍPIOS '!$A$10:$B$101,2,FALSE)</f>
        <v>478.82843300000002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183</v>
      </c>
      <c r="B23" s="13">
        <f>VLOOKUP(A23,'ÁREA DOS MUNICÍPIOS '!$A$10:$B$101,2,FALSE)</f>
        <v>478.82843300000002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183</v>
      </c>
      <c r="B24" s="13">
        <f>VLOOKUP(A24,'ÁREA DOS MUNICÍPIOS '!$A$10:$B$101,2,FALSE)</f>
        <v>478.82843300000002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183</v>
      </c>
      <c r="B25" s="13">
        <f>VLOOKUP(A25,'ÁREA DOS MUNICÍPIOS '!$A$10:$B$101,2,FALSE)</f>
        <v>478.82843300000002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183</v>
      </c>
      <c r="B26" s="13">
        <f>VLOOKUP(A26,'ÁREA DOS MUNICÍPIOS '!$A$10:$B$101,2,FALSE)</f>
        <v>478.82843300000002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183</v>
      </c>
      <c r="B27" s="13">
        <f>VLOOKUP(A27,'ÁREA DOS MUNICÍPIOS '!$A$10:$B$101,2,FALSE)</f>
        <v>478.82843300000002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183</v>
      </c>
      <c r="B28" s="13">
        <f>VLOOKUP(A28,'ÁREA DOS MUNICÍPIOS '!$A$10:$B$101,2,FALSE)</f>
        <v>478.82843300000002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183</v>
      </c>
      <c r="B29" s="13">
        <f>VLOOKUP(A29,'ÁREA DOS MUNICÍPIOS '!$A$10:$B$101,2,FALSE)</f>
        <v>478.82843300000002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183</v>
      </c>
      <c r="B30" s="13">
        <f>VLOOKUP(A30,'ÁREA DOS MUNICÍPIOS '!$A$10:$B$101,2,FALSE)</f>
        <v>478.82843300000002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183</v>
      </c>
      <c r="B31" s="13">
        <f>VLOOKUP(A31,'ÁREA DOS MUNICÍPIOS '!$A$10:$B$101,2,FALSE)</f>
        <v>478.82843300000002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183</v>
      </c>
      <c r="B32" s="13">
        <f>VLOOKUP(A32,'ÁREA DOS MUNICÍPIOS '!$A$10:$B$101,2,FALSE)</f>
        <v>478.82843300000002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183</v>
      </c>
      <c r="B33" s="13">
        <f>VLOOKUP(A33,'ÁREA DOS MUNICÍPIOS '!$A$10:$B$101,2,FALSE)</f>
        <v>478.82843300000002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183</v>
      </c>
      <c r="B34" s="13">
        <f>VLOOKUP(A34,'ÁREA DOS MUNICÍPIOS '!$A$10:$B$101,2,FALSE)</f>
        <v>478.82843300000002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183</v>
      </c>
      <c r="B35" s="13">
        <f>VLOOKUP(A35,'ÁREA DOS MUNICÍPIOS '!$A$10:$B$101,2,FALSE)</f>
        <v>478.82843300000002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183</v>
      </c>
      <c r="B36" s="13">
        <f>VLOOKUP(A36,'ÁREA DOS MUNICÍPIOS '!$A$10:$B$101,2,FALSE)</f>
        <v>478.82843300000002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183</v>
      </c>
      <c r="B37" s="13">
        <f>VLOOKUP(A37,'ÁREA DOS MUNICÍPIOS '!$A$10:$B$101,2,FALSE)</f>
        <v>478.82843300000002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183</v>
      </c>
      <c r="B38" s="13">
        <f>VLOOKUP(A38,'ÁREA DOS MUNICÍPIOS '!$A$10:$B$101,2,FALSE)</f>
        <v>478.82843300000002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183</v>
      </c>
      <c r="B39" s="13">
        <f>VLOOKUP(A39,'ÁREA DOS MUNICÍPIOS '!$A$10:$B$101,2,FALSE)</f>
        <v>478.82843300000002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183</v>
      </c>
      <c r="B40" s="13">
        <f>VLOOKUP(A40,'ÁREA DOS MUNICÍPIOS '!$A$10:$B$101,2,FALSE)</f>
        <v>478.82843300000002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183</v>
      </c>
      <c r="B41" s="13">
        <f>VLOOKUP(A41,'ÁREA DOS MUNICÍPIOS '!$A$10:$B$101,2,FALSE)</f>
        <v>478.82843300000002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183</v>
      </c>
      <c r="B42" s="13">
        <f>VLOOKUP(A42,'ÁREA DOS MUNICÍPIOS '!$A$10:$B$101,2,FALSE)</f>
        <v>478.82843300000002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183</v>
      </c>
      <c r="B43" s="13">
        <f>VLOOKUP(A43,'ÁREA DOS MUNICÍPIOS '!$A$10:$B$101,2,FALSE)</f>
        <v>478.82843300000002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183</v>
      </c>
      <c r="B44" s="13">
        <f>VLOOKUP(A44,'ÁREA DOS MUNICÍPIOS '!$A$10:$B$101,2,FALSE)</f>
        <v>478.82843300000002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183</v>
      </c>
      <c r="B45" s="13">
        <f>VLOOKUP(A45,'ÁREA DOS MUNICÍPIOS '!$A$10:$B$101,2,FALSE)</f>
        <v>478.82843300000002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183</v>
      </c>
      <c r="B46" s="13">
        <f>VLOOKUP(A46,'ÁREA DOS MUNICÍPIOS '!$A$10:$B$101,2,FALSE)</f>
        <v>478.82843300000002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183</v>
      </c>
      <c r="B47" s="13">
        <f>VLOOKUP(A47,'ÁREA DOS MUNICÍPIOS '!$A$10:$B$101,2,FALSE)</f>
        <v>478.82843300000002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183</v>
      </c>
      <c r="B48" s="13">
        <f>VLOOKUP(A48,'ÁREA DOS MUNICÍPIOS '!$A$10:$B$101,2,FALSE)</f>
        <v>478.82843300000002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183</v>
      </c>
      <c r="B49" s="13">
        <f>VLOOKUP(A49,'ÁREA DOS MUNICÍPIOS '!$A$10:$B$101,2,FALSE)</f>
        <v>478.82843300000002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183</v>
      </c>
      <c r="B50" s="13">
        <f>VLOOKUP(A50,'ÁREA DOS MUNICÍPIOS '!$A$10:$B$101,2,FALSE)</f>
        <v>478.82843300000002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183</v>
      </c>
      <c r="B51" s="13">
        <f>VLOOKUP(A51,'ÁREA DOS MUNICÍPIOS '!$A$10:$B$101,2,FALSE)</f>
        <v>478.82843300000002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183</v>
      </c>
      <c r="B52" s="13">
        <f>VLOOKUP(A52,'ÁREA DOS MUNICÍPIOS '!$A$10:$B$101,2,FALSE)</f>
        <v>478.82843300000002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183</v>
      </c>
      <c r="B53" s="13">
        <f>VLOOKUP(A53,'ÁREA DOS MUNICÍPIOS '!$A$10:$B$101,2,FALSE)</f>
        <v>478.82843300000002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183</v>
      </c>
      <c r="B54" s="13">
        <f>VLOOKUP(A54,'ÁREA DOS MUNICÍPIOS '!$A$10:$B$101,2,FALSE)</f>
        <v>478.82843300000002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183</v>
      </c>
      <c r="B55" s="13">
        <f>VLOOKUP(A55,'ÁREA DOS MUNICÍPIOS '!$A$10:$B$101,2,FALSE)</f>
        <v>478.82843300000002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183</v>
      </c>
      <c r="B56" s="13">
        <f>VLOOKUP(A56,'ÁREA DOS MUNICÍPIOS '!$A$10:$B$101,2,FALSE)</f>
        <v>478.82843300000002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183</v>
      </c>
      <c r="B57" s="13">
        <f>VLOOKUP(A57,'ÁREA DOS MUNICÍPIOS '!$A$10:$B$101,2,FALSE)</f>
        <v>478.82843300000002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183</v>
      </c>
      <c r="B58" s="13">
        <f>VLOOKUP(A58,'ÁREA DOS MUNICÍPIOS '!$A$10:$B$101,2,FALSE)</f>
        <v>478.82843300000002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183</v>
      </c>
      <c r="B59" s="13">
        <f>VLOOKUP(A59,'ÁREA DOS MUNICÍPIOS '!$A$10:$B$101,2,FALSE)</f>
        <v>478.82843300000002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183</v>
      </c>
      <c r="B60" s="13">
        <f>VLOOKUP(A60,'ÁREA DOS MUNICÍPIOS '!$A$10:$B$101,2,FALSE)</f>
        <v>478.82843300000002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183</v>
      </c>
      <c r="B61" s="13">
        <f>VLOOKUP(A61,'ÁREA DOS MUNICÍPIOS '!$A$10:$B$101,2,FALSE)</f>
        <v>478.82843300000002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183</v>
      </c>
      <c r="B62" s="13">
        <f>VLOOKUP(A62,'ÁREA DOS MUNICÍPIOS '!$A$10:$B$101,2,FALSE)</f>
        <v>478.82843300000002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183</v>
      </c>
      <c r="B63" s="13">
        <f>VLOOKUP(A63,'ÁREA DOS MUNICÍPIOS '!$A$10:$B$101,2,FALSE)</f>
        <v>478.82843300000002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183</v>
      </c>
      <c r="B64" s="13">
        <f>VLOOKUP(A64,'ÁREA DOS MUNICÍPIOS '!$A$10:$B$101,2,FALSE)</f>
        <v>478.82843300000002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183</v>
      </c>
      <c r="B65" s="13">
        <f>VLOOKUP(A65,'ÁREA DOS MUNICÍPIOS '!$A$10:$B$101,2,FALSE)</f>
        <v>478.82843300000002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183</v>
      </c>
      <c r="B66" s="13">
        <f>VLOOKUP(A66,'ÁREA DOS MUNICÍPIOS '!$A$10:$B$101,2,FALSE)</f>
        <v>478.82843300000002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183</v>
      </c>
      <c r="B67" s="13">
        <f>VLOOKUP(A67,'ÁREA DOS MUNICÍPIOS '!$A$10:$B$101,2,FALSE)</f>
        <v>478.82843300000002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183</v>
      </c>
      <c r="B68" s="13">
        <f>VLOOKUP(A68,'ÁREA DOS MUNICÍPIOS '!$A$10:$B$101,2,FALSE)</f>
        <v>478.82843300000002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183</v>
      </c>
      <c r="B69" s="13">
        <f>VLOOKUP(A69,'ÁREA DOS MUNICÍPIOS '!$A$10:$B$101,2,FALSE)</f>
        <v>478.82843300000002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183</v>
      </c>
      <c r="B70" s="13">
        <f>VLOOKUP(A70,'ÁREA DOS MUNICÍPIOS '!$A$10:$B$101,2,FALSE)</f>
        <v>478.82843300000002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183</v>
      </c>
      <c r="B71" s="13">
        <f>VLOOKUP(A71,'ÁREA DOS MUNICÍPIOS '!$A$10:$B$101,2,FALSE)</f>
        <v>478.82843300000002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183</v>
      </c>
      <c r="B72" s="13">
        <f>VLOOKUP(A72,'ÁREA DOS MUNICÍPIOS '!$A$10:$B$101,2,FALSE)</f>
        <v>478.82843300000002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183</v>
      </c>
      <c r="B73" s="13">
        <f>VLOOKUP(A73,'ÁREA DOS MUNICÍPIOS '!$A$10:$B$101,2,FALSE)</f>
        <v>478.82843300000002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183</v>
      </c>
      <c r="B74" s="13">
        <f>VLOOKUP(A74,'ÁREA DOS MUNICÍPIOS '!$A$10:$B$101,2,FALSE)</f>
        <v>478.82843300000002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183</v>
      </c>
      <c r="B75" s="13">
        <f>VLOOKUP(A75,'ÁREA DOS MUNICÍPIOS '!$A$10:$B$101,2,FALSE)</f>
        <v>478.82843300000002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183</v>
      </c>
      <c r="B76" s="13">
        <f>VLOOKUP(A76,'ÁREA DOS MUNICÍPIOS '!$A$10:$B$101,2,FALSE)</f>
        <v>478.82843300000002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183</v>
      </c>
      <c r="B77" s="13">
        <f>VLOOKUP(A77,'ÁREA DOS MUNICÍPIOS '!$A$10:$B$101,2,FALSE)</f>
        <v>478.82843300000002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183</v>
      </c>
      <c r="B78" s="13">
        <f>VLOOKUP(A78,'ÁREA DOS MUNICÍPIOS '!$A$10:$B$101,2,FALSE)</f>
        <v>478.82843300000002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183</v>
      </c>
      <c r="B79" s="13">
        <f>VLOOKUP(A79,'ÁREA DOS MUNICÍPIOS '!$A$10:$B$101,2,FALSE)</f>
        <v>478.82843300000002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183</v>
      </c>
      <c r="B80" s="13">
        <f>VLOOKUP(A80,'ÁREA DOS MUNICÍPIOS '!$A$10:$B$101,2,FALSE)</f>
        <v>478.82843300000002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183</v>
      </c>
      <c r="B81" s="13">
        <f>VLOOKUP(A81,'ÁREA DOS MUNICÍPIOS '!$A$10:$B$101,2,FALSE)</f>
        <v>478.82843300000002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183</v>
      </c>
      <c r="B82" s="13">
        <f>VLOOKUP(A82,'ÁREA DOS MUNICÍPIOS '!$A$10:$B$101,2,FALSE)</f>
        <v>478.82843300000002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183</v>
      </c>
      <c r="B83" s="13">
        <f>VLOOKUP(A83,'ÁREA DOS MUNICÍPIOS '!$A$10:$B$101,2,FALSE)</f>
        <v>478.82843300000002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183</v>
      </c>
      <c r="B84" s="13">
        <f>VLOOKUP(A84,'ÁREA DOS MUNICÍPIOS '!$A$10:$B$101,2,FALSE)</f>
        <v>478.82843300000002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183</v>
      </c>
      <c r="B85" s="13">
        <f>VLOOKUP(A85,'ÁREA DOS MUNICÍPIOS '!$A$10:$B$101,2,FALSE)</f>
        <v>478.82843300000002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183</v>
      </c>
      <c r="B86" s="13">
        <f>VLOOKUP(A86,'ÁREA DOS MUNICÍPIOS '!$A$10:$B$101,2,FALSE)</f>
        <v>478.82843300000002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183</v>
      </c>
      <c r="B87" s="13">
        <f>VLOOKUP(A87,'ÁREA DOS MUNICÍPIOS '!$A$10:$B$101,2,FALSE)</f>
        <v>478.82843300000002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183</v>
      </c>
      <c r="B88" s="13">
        <f>VLOOKUP(A88,'ÁREA DOS MUNICÍPIOS '!$A$10:$B$101,2,FALSE)</f>
        <v>478.82843300000002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183</v>
      </c>
      <c r="B89" s="13">
        <f>VLOOKUP(A89,'ÁREA DOS MUNICÍPIOS '!$A$10:$B$101,2,FALSE)</f>
        <v>478.82843300000002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183</v>
      </c>
      <c r="B90" s="13">
        <f>VLOOKUP(A90,'ÁREA DOS MUNICÍPIOS '!$A$10:$B$101,2,FALSE)</f>
        <v>478.82843300000002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183</v>
      </c>
      <c r="B91" s="13">
        <f>VLOOKUP(A91,'ÁREA DOS MUNICÍPIOS '!$A$10:$B$101,2,FALSE)</f>
        <v>478.82843300000002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183</v>
      </c>
      <c r="B92" s="13">
        <f>VLOOKUP(A92,'ÁREA DOS MUNICÍPIOS '!$A$10:$B$101,2,FALSE)</f>
        <v>478.82843300000002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183</v>
      </c>
      <c r="B93" s="13">
        <f>VLOOKUP(A93,'ÁREA DOS MUNICÍPIOS '!$A$10:$B$101,2,FALSE)</f>
        <v>478.82843300000002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183</v>
      </c>
      <c r="B94" s="13">
        <f>VLOOKUP(A94,'ÁREA DOS MUNICÍPIOS '!$A$10:$B$101,2,FALSE)</f>
        <v>478.82843300000002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183</v>
      </c>
      <c r="B95" s="13">
        <f>VLOOKUP(A95,'ÁREA DOS MUNICÍPIOS '!$A$10:$B$101,2,FALSE)</f>
        <v>478.82843300000002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183</v>
      </c>
      <c r="B96" s="13">
        <f>VLOOKUP(A96,'ÁREA DOS MUNICÍPIOS '!$A$10:$B$101,2,FALSE)</f>
        <v>478.82843300000002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183</v>
      </c>
      <c r="B97" s="13">
        <f>VLOOKUP(A97,'ÁREA DOS MUNICÍPIOS '!$A$10:$B$101,2,FALSE)</f>
        <v>478.82843300000002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183</v>
      </c>
      <c r="B98" s="13">
        <f>VLOOKUP(A98,'ÁREA DOS MUNICÍPIOS '!$A$10:$B$101,2,FALSE)</f>
        <v>478.82843300000002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183</v>
      </c>
      <c r="B99" s="13">
        <f>VLOOKUP(A99,'ÁREA DOS MUNICÍPIOS '!$A$10:$B$101,2,FALSE)</f>
        <v>478.82843300000002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183</v>
      </c>
      <c r="B100" s="13">
        <f>VLOOKUP(A100,'ÁREA DOS MUNICÍPIOS '!$A$10:$B$101,2,FALSE)</f>
        <v>478.82843300000002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="93" zoomScaleNormal="93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6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3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2.3232066929590331</v>
      </c>
      <c r="I1" s="18" t="s">
        <v>3</v>
      </c>
      <c r="J1" s="17">
        <f>SUM(J4:J9090)</f>
        <v>2.3232066929590331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121</v>
      </c>
      <c r="B4" s="13">
        <f>VLOOKUP(A4,'ÁREA DOS MUNICÍPIOS '!$A$10:$B$101,2,FALSE)</f>
        <v>110.656706</v>
      </c>
      <c r="C4" s="37" t="s">
        <v>467</v>
      </c>
      <c r="D4" s="74">
        <f>VLOOKUP($C4,'BASE DIBAPE'!$B$2:$H$800,2,FALSE)</f>
        <v>785.88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0.28407858083178439</v>
      </c>
      <c r="I4" s="76" t="str">
        <f>K4</f>
        <v>MUNICIPAL</v>
      </c>
      <c r="J4" s="77">
        <f>IF(I4="Municipal",IFERROR((D4/(B4*100))*E4*F4*G4,0),0)</f>
        <v>0.28407858083178439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121</v>
      </c>
      <c r="B5" s="13">
        <f>VLOOKUP(A5,'ÁREA DOS MUNICÍPIOS '!$A$10:$B$101,2,FALSE)</f>
        <v>110.656706</v>
      </c>
      <c r="C5" s="44" t="s">
        <v>580</v>
      </c>
      <c r="D5" s="74">
        <f>VLOOKUP($C5,'BASE DIBAPE'!$B$2:$H$800,2,FALSE)</f>
        <v>4169.82</v>
      </c>
      <c r="E5" s="74">
        <f>VLOOKUP($C5,'BASE DIBAPE'!$B$2:$H$800,3,FALSE)</f>
        <v>1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8" si="0">IFERROR((D5/(B5*100))*E5*F5*G5,0)</f>
        <v>0.75364976072936785</v>
      </c>
      <c r="I5" s="76" t="str">
        <f t="shared" ref="I5:I6" si="1">K5</f>
        <v>MUNICIPAL</v>
      </c>
      <c r="J5" s="77">
        <f t="shared" ref="J5:J68" si="2">IF(I5="Municipal",IFERROR((D5/(B5*100))*E5*F5*G5,0),0)</f>
        <v>0.75364976072936785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121</v>
      </c>
      <c r="B6" s="13">
        <f>VLOOKUP(A6,'ÁREA DOS MUNICÍPIOS '!$A$10:$B$101,2,FALSE)</f>
        <v>110.656706</v>
      </c>
      <c r="C6" s="37" t="s">
        <v>586</v>
      </c>
      <c r="D6" s="74">
        <f>VLOOKUP($C6,'BASE DIBAPE'!$B$2:$H$800,2,FALSE)</f>
        <v>3556.17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1.2854783513978811</v>
      </c>
      <c r="I6" s="76" t="str">
        <f t="shared" si="1"/>
        <v>MUNICIPAL</v>
      </c>
      <c r="J6" s="77">
        <f t="shared" si="2"/>
        <v>1.2854783513978811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121</v>
      </c>
      <c r="B7" s="13">
        <f>VLOOKUP(A7,'ÁREA DOS MUNICÍPIOS '!$A$10:$B$101,2,FALSE)</f>
        <v>110.656706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121</v>
      </c>
      <c r="B8" s="13">
        <f>VLOOKUP(A8,'ÁREA DOS MUNICÍPIOS '!$A$10:$B$101,2,FALSE)</f>
        <v>110.656706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121</v>
      </c>
      <c r="B9" s="13">
        <f>VLOOKUP(A9,'ÁREA DOS MUNICÍPIOS '!$A$10:$B$101,2,FALSE)</f>
        <v>110.656706</v>
      </c>
      <c r="C9" s="39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121</v>
      </c>
      <c r="B10" s="13">
        <f>VLOOKUP(A10,'ÁREA DOS MUNICÍPIOS '!$A$10:$B$101,2,FALSE)</f>
        <v>110.656706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121</v>
      </c>
      <c r="B11" s="13">
        <f>VLOOKUP(A11,'ÁREA DOS MUNICÍPIOS '!$A$10:$B$101,2,FALSE)</f>
        <v>110.656706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121</v>
      </c>
      <c r="B12" s="13">
        <f>VLOOKUP(A12,'ÁREA DOS MUNICÍPIOS '!$A$10:$B$101,2,FALSE)</f>
        <v>110.656706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121</v>
      </c>
      <c r="B13" s="13">
        <f>VLOOKUP(A13,'ÁREA DOS MUNICÍPIOS '!$A$10:$B$101,2,FALSE)</f>
        <v>110.656706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121</v>
      </c>
      <c r="B14" s="13">
        <f>VLOOKUP(A14,'ÁREA DOS MUNICÍPIOS '!$A$10:$B$101,2,FALSE)</f>
        <v>110.656706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121</v>
      </c>
      <c r="B15" s="13">
        <f>VLOOKUP(A15,'ÁREA DOS MUNICÍPIOS '!$A$10:$B$101,2,FALSE)</f>
        <v>110.656706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121</v>
      </c>
      <c r="B16" s="13">
        <f>VLOOKUP(A16,'ÁREA DOS MUNICÍPIOS '!$A$10:$B$101,2,FALSE)</f>
        <v>110.656706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121</v>
      </c>
      <c r="B17" s="13">
        <f>VLOOKUP(A17,'ÁREA DOS MUNICÍPIOS '!$A$10:$B$101,2,FALSE)</f>
        <v>110.656706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121</v>
      </c>
      <c r="B18" s="13">
        <f>VLOOKUP(A18,'ÁREA DOS MUNICÍPIOS '!$A$10:$B$101,2,FALSE)</f>
        <v>110.656706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121</v>
      </c>
      <c r="B19" s="13">
        <f>VLOOKUP(A19,'ÁREA DOS MUNICÍPIOS '!$A$10:$B$101,2,FALSE)</f>
        <v>110.656706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121</v>
      </c>
      <c r="B20" s="13">
        <f>VLOOKUP(A20,'ÁREA DOS MUNICÍPIOS '!$A$10:$B$101,2,FALSE)</f>
        <v>110.656706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121</v>
      </c>
      <c r="B21" s="13">
        <f>VLOOKUP(A21,'ÁREA DOS MUNICÍPIOS '!$A$10:$B$101,2,FALSE)</f>
        <v>110.656706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121</v>
      </c>
      <c r="B22" s="13">
        <f>VLOOKUP(A22,'ÁREA DOS MUNICÍPIOS '!$A$10:$B$101,2,FALSE)</f>
        <v>110.656706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121</v>
      </c>
      <c r="B23" s="13">
        <f>VLOOKUP(A23,'ÁREA DOS MUNICÍPIOS '!$A$10:$B$101,2,FALSE)</f>
        <v>110.656706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121</v>
      </c>
      <c r="B24" s="13">
        <f>VLOOKUP(A24,'ÁREA DOS MUNICÍPIOS '!$A$10:$B$101,2,FALSE)</f>
        <v>110.656706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121</v>
      </c>
      <c r="B25" s="13">
        <f>VLOOKUP(A25,'ÁREA DOS MUNICÍPIOS '!$A$10:$B$101,2,FALSE)</f>
        <v>110.656706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121</v>
      </c>
      <c r="B26" s="13">
        <f>VLOOKUP(A26,'ÁREA DOS MUNICÍPIOS '!$A$10:$B$101,2,FALSE)</f>
        <v>110.656706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121</v>
      </c>
      <c r="B27" s="13">
        <f>VLOOKUP(A27,'ÁREA DOS MUNICÍPIOS '!$A$10:$B$101,2,FALSE)</f>
        <v>110.656706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121</v>
      </c>
      <c r="B28" s="13">
        <f>VLOOKUP(A28,'ÁREA DOS MUNICÍPIOS '!$A$10:$B$101,2,FALSE)</f>
        <v>110.656706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121</v>
      </c>
      <c r="B29" s="13">
        <f>VLOOKUP(A29,'ÁREA DOS MUNICÍPIOS '!$A$10:$B$101,2,FALSE)</f>
        <v>110.656706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121</v>
      </c>
      <c r="B30" s="13">
        <f>VLOOKUP(A30,'ÁREA DOS MUNICÍPIOS '!$A$10:$B$101,2,FALSE)</f>
        <v>110.656706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121</v>
      </c>
      <c r="B31" s="13">
        <f>VLOOKUP(A31,'ÁREA DOS MUNICÍPIOS '!$A$10:$B$101,2,FALSE)</f>
        <v>110.656706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121</v>
      </c>
      <c r="B32" s="13">
        <f>VLOOKUP(A32,'ÁREA DOS MUNICÍPIOS '!$A$10:$B$101,2,FALSE)</f>
        <v>110.656706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121</v>
      </c>
      <c r="B33" s="13">
        <f>VLOOKUP(A33,'ÁREA DOS MUNICÍPIOS '!$A$10:$B$101,2,FALSE)</f>
        <v>110.656706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121</v>
      </c>
      <c r="B34" s="13">
        <f>VLOOKUP(A34,'ÁREA DOS MUNICÍPIOS '!$A$10:$B$101,2,FALSE)</f>
        <v>110.656706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121</v>
      </c>
      <c r="B35" s="13">
        <f>VLOOKUP(A35,'ÁREA DOS MUNICÍPIOS '!$A$10:$B$101,2,FALSE)</f>
        <v>110.656706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121</v>
      </c>
      <c r="B36" s="13">
        <f>VLOOKUP(A36,'ÁREA DOS MUNICÍPIOS '!$A$10:$B$101,2,FALSE)</f>
        <v>110.656706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121</v>
      </c>
      <c r="B37" s="13">
        <f>VLOOKUP(A37,'ÁREA DOS MUNICÍPIOS '!$A$10:$B$101,2,FALSE)</f>
        <v>110.656706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121</v>
      </c>
      <c r="B38" s="13">
        <f>VLOOKUP(A38,'ÁREA DOS MUNICÍPIOS '!$A$10:$B$101,2,FALSE)</f>
        <v>110.656706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121</v>
      </c>
      <c r="B39" s="13">
        <f>VLOOKUP(A39,'ÁREA DOS MUNICÍPIOS '!$A$10:$B$101,2,FALSE)</f>
        <v>110.656706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121</v>
      </c>
      <c r="B40" s="13">
        <f>VLOOKUP(A40,'ÁREA DOS MUNICÍPIOS '!$A$10:$B$101,2,FALSE)</f>
        <v>110.656706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121</v>
      </c>
      <c r="B41" s="13">
        <f>VLOOKUP(A41,'ÁREA DOS MUNICÍPIOS '!$A$10:$B$101,2,FALSE)</f>
        <v>110.656706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121</v>
      </c>
      <c r="B42" s="13">
        <f>VLOOKUP(A42,'ÁREA DOS MUNICÍPIOS '!$A$10:$B$101,2,FALSE)</f>
        <v>110.656706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121</v>
      </c>
      <c r="B43" s="13">
        <f>VLOOKUP(A43,'ÁREA DOS MUNICÍPIOS '!$A$10:$B$101,2,FALSE)</f>
        <v>110.656706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121</v>
      </c>
      <c r="B44" s="13">
        <f>VLOOKUP(A44,'ÁREA DOS MUNICÍPIOS '!$A$10:$B$101,2,FALSE)</f>
        <v>110.656706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121</v>
      </c>
      <c r="B45" s="13">
        <f>VLOOKUP(A45,'ÁREA DOS MUNICÍPIOS '!$A$10:$B$101,2,FALSE)</f>
        <v>110.656706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121</v>
      </c>
      <c r="B46" s="13">
        <f>VLOOKUP(A46,'ÁREA DOS MUNICÍPIOS '!$A$10:$B$101,2,FALSE)</f>
        <v>110.656706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121</v>
      </c>
      <c r="B47" s="13">
        <f>VLOOKUP(A47,'ÁREA DOS MUNICÍPIOS '!$A$10:$B$101,2,FALSE)</f>
        <v>110.656706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121</v>
      </c>
      <c r="B48" s="13">
        <f>VLOOKUP(A48,'ÁREA DOS MUNICÍPIOS '!$A$10:$B$101,2,FALSE)</f>
        <v>110.656706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121</v>
      </c>
      <c r="B49" s="13">
        <f>VLOOKUP(A49,'ÁREA DOS MUNICÍPIOS '!$A$10:$B$101,2,FALSE)</f>
        <v>110.656706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121</v>
      </c>
      <c r="B50" s="13">
        <f>VLOOKUP(A50,'ÁREA DOS MUNICÍPIOS '!$A$10:$B$101,2,FALSE)</f>
        <v>110.656706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121</v>
      </c>
      <c r="B51" s="13">
        <f>VLOOKUP(A51,'ÁREA DOS MUNICÍPIOS '!$A$10:$B$101,2,FALSE)</f>
        <v>110.656706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121</v>
      </c>
      <c r="B52" s="13">
        <f>VLOOKUP(A52,'ÁREA DOS MUNICÍPIOS '!$A$10:$B$101,2,FALSE)</f>
        <v>110.656706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121</v>
      </c>
      <c r="B53" s="13">
        <f>VLOOKUP(A53,'ÁREA DOS MUNICÍPIOS '!$A$10:$B$101,2,FALSE)</f>
        <v>110.656706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121</v>
      </c>
      <c r="B54" s="13">
        <f>VLOOKUP(A54,'ÁREA DOS MUNICÍPIOS '!$A$10:$B$101,2,FALSE)</f>
        <v>110.656706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121</v>
      </c>
      <c r="B55" s="13">
        <f>VLOOKUP(A55,'ÁREA DOS MUNICÍPIOS '!$A$10:$B$101,2,FALSE)</f>
        <v>110.656706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121</v>
      </c>
      <c r="B56" s="13">
        <f>VLOOKUP(A56,'ÁREA DOS MUNICÍPIOS '!$A$10:$B$101,2,FALSE)</f>
        <v>110.656706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121</v>
      </c>
      <c r="B57" s="13">
        <f>VLOOKUP(A57,'ÁREA DOS MUNICÍPIOS '!$A$10:$B$101,2,FALSE)</f>
        <v>110.656706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121</v>
      </c>
      <c r="B58" s="13">
        <f>VLOOKUP(A58,'ÁREA DOS MUNICÍPIOS '!$A$10:$B$101,2,FALSE)</f>
        <v>110.656706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121</v>
      </c>
      <c r="B59" s="13">
        <f>VLOOKUP(A59,'ÁREA DOS MUNICÍPIOS '!$A$10:$B$101,2,FALSE)</f>
        <v>110.656706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121</v>
      </c>
      <c r="B60" s="13">
        <f>VLOOKUP(A60,'ÁREA DOS MUNICÍPIOS '!$A$10:$B$101,2,FALSE)</f>
        <v>110.656706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121</v>
      </c>
      <c r="B61" s="13">
        <f>VLOOKUP(A61,'ÁREA DOS MUNICÍPIOS '!$A$10:$B$101,2,FALSE)</f>
        <v>110.656706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121</v>
      </c>
      <c r="B62" s="13">
        <f>VLOOKUP(A62,'ÁREA DOS MUNICÍPIOS '!$A$10:$B$101,2,FALSE)</f>
        <v>110.656706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121</v>
      </c>
      <c r="B63" s="13">
        <f>VLOOKUP(A63,'ÁREA DOS MUNICÍPIOS '!$A$10:$B$101,2,FALSE)</f>
        <v>110.656706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121</v>
      </c>
      <c r="B64" s="13">
        <f>VLOOKUP(A64,'ÁREA DOS MUNICÍPIOS '!$A$10:$B$101,2,FALSE)</f>
        <v>110.656706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121</v>
      </c>
      <c r="B65" s="13">
        <f>VLOOKUP(A65,'ÁREA DOS MUNICÍPIOS '!$A$10:$B$101,2,FALSE)</f>
        <v>110.656706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121</v>
      </c>
      <c r="B66" s="13">
        <f>VLOOKUP(A66,'ÁREA DOS MUNICÍPIOS '!$A$10:$B$101,2,FALSE)</f>
        <v>110.656706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121</v>
      </c>
      <c r="B67" s="13">
        <f>VLOOKUP(A67,'ÁREA DOS MUNICÍPIOS '!$A$10:$B$101,2,FALSE)</f>
        <v>110.656706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121</v>
      </c>
      <c r="B68" s="13">
        <f>VLOOKUP(A68,'ÁREA DOS MUNICÍPIOS '!$A$10:$B$101,2,FALSE)</f>
        <v>110.656706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121</v>
      </c>
      <c r="B69" s="13">
        <f>VLOOKUP(A69,'ÁREA DOS MUNICÍPIOS '!$A$10:$B$101,2,FALSE)</f>
        <v>110.656706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121</v>
      </c>
      <c r="B70" s="13">
        <f>VLOOKUP(A70,'ÁREA DOS MUNICÍPIOS '!$A$10:$B$101,2,FALSE)</f>
        <v>110.656706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121</v>
      </c>
      <c r="B71" s="13">
        <f>VLOOKUP(A71,'ÁREA DOS MUNICÍPIOS '!$A$10:$B$101,2,FALSE)</f>
        <v>110.656706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121</v>
      </c>
      <c r="B72" s="13">
        <f>VLOOKUP(A72,'ÁREA DOS MUNICÍPIOS '!$A$10:$B$101,2,FALSE)</f>
        <v>110.656706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121</v>
      </c>
      <c r="B73" s="13">
        <f>VLOOKUP(A73,'ÁREA DOS MUNICÍPIOS '!$A$10:$B$101,2,FALSE)</f>
        <v>110.656706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121</v>
      </c>
      <c r="B74" s="13">
        <f>VLOOKUP(A74,'ÁREA DOS MUNICÍPIOS '!$A$10:$B$101,2,FALSE)</f>
        <v>110.656706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121</v>
      </c>
      <c r="B75" s="13">
        <f>VLOOKUP(A75,'ÁREA DOS MUNICÍPIOS '!$A$10:$B$101,2,FALSE)</f>
        <v>110.656706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121</v>
      </c>
      <c r="B76" s="13">
        <f>VLOOKUP(A76,'ÁREA DOS MUNICÍPIOS '!$A$10:$B$101,2,FALSE)</f>
        <v>110.656706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121</v>
      </c>
      <c r="B77" s="13">
        <f>VLOOKUP(A77,'ÁREA DOS MUNICÍPIOS '!$A$10:$B$101,2,FALSE)</f>
        <v>110.656706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121</v>
      </c>
      <c r="B78" s="13">
        <f>VLOOKUP(A78,'ÁREA DOS MUNICÍPIOS '!$A$10:$B$101,2,FALSE)</f>
        <v>110.656706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121</v>
      </c>
      <c r="B79" s="13">
        <f>VLOOKUP(A79,'ÁREA DOS MUNICÍPIOS '!$A$10:$B$101,2,FALSE)</f>
        <v>110.656706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121</v>
      </c>
      <c r="B80" s="13">
        <f>VLOOKUP(A80,'ÁREA DOS MUNICÍPIOS '!$A$10:$B$101,2,FALSE)</f>
        <v>110.656706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121</v>
      </c>
      <c r="B81" s="13">
        <f>VLOOKUP(A81,'ÁREA DOS MUNICÍPIOS '!$A$10:$B$101,2,FALSE)</f>
        <v>110.656706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121</v>
      </c>
      <c r="B82" s="13">
        <f>VLOOKUP(A82,'ÁREA DOS MUNICÍPIOS '!$A$10:$B$101,2,FALSE)</f>
        <v>110.656706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121</v>
      </c>
      <c r="B83" s="13">
        <f>VLOOKUP(A83,'ÁREA DOS MUNICÍPIOS '!$A$10:$B$101,2,FALSE)</f>
        <v>110.656706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121</v>
      </c>
      <c r="B84" s="13">
        <f>VLOOKUP(A84,'ÁREA DOS MUNICÍPIOS '!$A$10:$B$101,2,FALSE)</f>
        <v>110.656706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121</v>
      </c>
      <c r="B85" s="13">
        <f>VLOOKUP(A85,'ÁREA DOS MUNICÍPIOS '!$A$10:$B$101,2,FALSE)</f>
        <v>110.656706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121</v>
      </c>
      <c r="B86" s="13">
        <f>VLOOKUP(A86,'ÁREA DOS MUNICÍPIOS '!$A$10:$B$101,2,FALSE)</f>
        <v>110.656706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121</v>
      </c>
      <c r="B87" s="13">
        <f>VLOOKUP(A87,'ÁREA DOS MUNICÍPIOS '!$A$10:$B$101,2,FALSE)</f>
        <v>110.656706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121</v>
      </c>
      <c r="B88" s="13">
        <f>VLOOKUP(A88,'ÁREA DOS MUNICÍPIOS '!$A$10:$B$101,2,FALSE)</f>
        <v>110.656706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121</v>
      </c>
      <c r="B89" s="13">
        <f>VLOOKUP(A89,'ÁREA DOS MUNICÍPIOS '!$A$10:$B$101,2,FALSE)</f>
        <v>110.656706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121</v>
      </c>
      <c r="B90" s="13">
        <f>VLOOKUP(A90,'ÁREA DOS MUNICÍPIOS '!$A$10:$B$101,2,FALSE)</f>
        <v>110.656706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121</v>
      </c>
      <c r="B91" s="13">
        <f>VLOOKUP(A91,'ÁREA DOS MUNICÍPIOS '!$A$10:$B$101,2,FALSE)</f>
        <v>110.656706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121</v>
      </c>
      <c r="B92" s="13">
        <f>VLOOKUP(A92,'ÁREA DOS MUNICÍPIOS '!$A$10:$B$101,2,FALSE)</f>
        <v>110.656706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121</v>
      </c>
      <c r="B93" s="13">
        <f>VLOOKUP(A93,'ÁREA DOS MUNICÍPIOS '!$A$10:$B$101,2,FALSE)</f>
        <v>110.656706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121</v>
      </c>
      <c r="B94" s="13">
        <f>VLOOKUP(A94,'ÁREA DOS MUNICÍPIOS '!$A$10:$B$101,2,FALSE)</f>
        <v>110.656706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121</v>
      </c>
      <c r="B95" s="13">
        <f>VLOOKUP(A95,'ÁREA DOS MUNICÍPIOS '!$A$10:$B$101,2,FALSE)</f>
        <v>110.656706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121</v>
      </c>
      <c r="B96" s="13">
        <f>VLOOKUP(A96,'ÁREA DOS MUNICÍPIOS '!$A$10:$B$101,2,FALSE)</f>
        <v>110.656706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121</v>
      </c>
      <c r="B97" s="13">
        <f>VLOOKUP(A97,'ÁREA DOS MUNICÍPIOS '!$A$10:$B$101,2,FALSE)</f>
        <v>110.656706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121</v>
      </c>
      <c r="B98" s="13">
        <f>VLOOKUP(A98,'ÁREA DOS MUNICÍPIOS '!$A$10:$B$101,2,FALSE)</f>
        <v>110.656706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121</v>
      </c>
      <c r="B99" s="13">
        <f>VLOOKUP(A99,'ÁREA DOS MUNICÍPIOS '!$A$10:$B$101,2,FALSE)</f>
        <v>110.656706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121</v>
      </c>
      <c r="B100" s="13">
        <f>VLOOKUP(A100,'ÁREA DOS MUNICÍPIOS '!$A$10:$B$101,2,FALSE)</f>
        <v>110.656706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7.6625662694319052</v>
      </c>
      <c r="I1" s="18" t="s">
        <v>3</v>
      </c>
      <c r="J1" s="17">
        <f>SUM(J4:J9090)</f>
        <v>0.70694409490173482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182</v>
      </c>
      <c r="B4" s="13">
        <f>VLOOKUP(A4,'ÁREA DOS MUNICÍPIOS '!$A$10:$B$101,2,FALSE)</f>
        <v>228.06782200000001</v>
      </c>
      <c r="C4" s="38" t="s">
        <v>272</v>
      </c>
      <c r="D4" s="74">
        <f>VLOOKUP($C4,'BASE DIBAPE'!$B$2:$H$800,2,FALSE)</f>
        <v>99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3.4726512186361823E-2</v>
      </c>
      <c r="I4" s="80" t="str">
        <f>K4</f>
        <v>MUNICIPAL</v>
      </c>
      <c r="J4" s="77">
        <f>IF(I4="Municipal",IFERROR((D4/(B4*100))*E4*F4*G4,0),0)</f>
        <v>3.4726512186361823E-2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182</v>
      </c>
      <c r="B5" s="13">
        <f>VLOOKUP(A5,'ÁREA DOS MUNICÍPIOS '!$A$10:$B$101,2,FALSE)</f>
        <v>228.06782200000001</v>
      </c>
      <c r="C5" s="38" t="s">
        <v>599</v>
      </c>
      <c r="D5" s="74">
        <f>VLOOKUP($C5,'BASE DIBAPE'!$B$2:$H$800,2,FALSE)</f>
        <v>897.81</v>
      </c>
      <c r="E5" s="74">
        <f>VLOOKUP($C5,'BASE DIBAPE'!$B$2:$H$800,3,FALSE)</f>
        <v>2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0.62985474557651533</v>
      </c>
      <c r="I5" s="80" t="str">
        <f t="shared" ref="I5:I9" si="1">K5</f>
        <v>MUNICIPAL</v>
      </c>
      <c r="J5" s="77">
        <f t="shared" ref="J5:J68" si="2">IF(I5="Municipal",IFERROR((D5/(B5*100))*E5*F5*G5,0),0)</f>
        <v>0.62985474557651533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182</v>
      </c>
      <c r="B6" s="13">
        <f>VLOOKUP(A6,'ÁREA DOS MUNICÍPIOS '!$A$10:$B$101,2,FALSE)</f>
        <v>228.06782200000001</v>
      </c>
      <c r="C6" s="38" t="s">
        <v>669</v>
      </c>
      <c r="D6" s="74">
        <f>VLOOKUP($C6,'BASE DIBAPE'!$B$2:$H$800,2,FALSE)</f>
        <v>29.11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2</v>
      </c>
      <c r="H6" s="75">
        <f t="shared" si="0"/>
        <v>3.0632993022575536E-2</v>
      </c>
      <c r="I6" s="80" t="str">
        <f t="shared" si="1"/>
        <v>MUNICIPAL</v>
      </c>
      <c r="J6" s="77">
        <f t="shared" si="2"/>
        <v>3.0632993022575536E-2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182</v>
      </c>
      <c r="B7" s="13">
        <f>VLOOKUP(A7,'ÁREA DOS MUNICÍPIOS '!$A$10:$B$101,2,FALSE)</f>
        <v>228.06782200000001</v>
      </c>
      <c r="C7" s="38" t="s">
        <v>865</v>
      </c>
      <c r="D7" s="74">
        <f>VLOOKUP($C7,'BASE DIBAPE'!$B$2:$H$800,2,FALSE)</f>
        <v>8.36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1.1729844116282216E-2</v>
      </c>
      <c r="I7" s="80" t="str">
        <f t="shared" si="1"/>
        <v>MUNICIPAL</v>
      </c>
      <c r="J7" s="77">
        <f t="shared" si="2"/>
        <v>1.1729844116282216E-2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182</v>
      </c>
      <c r="B8" s="13">
        <f>VLOOKUP(A8,'ÁREA DOS MUNICÍPIOS '!$A$10:$B$101,2,FALSE)</f>
        <v>228.06782200000001</v>
      </c>
      <c r="C8" s="38" t="s">
        <v>1476</v>
      </c>
      <c r="D8" s="74">
        <f>VLOOKUP($C8,'BASE DIBAPE'!$B$2:$H$800,2,FALSE)</f>
        <v>864.61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4</v>
      </c>
      <c r="H8" s="75">
        <f t="shared" si="0"/>
        <v>0.60656342831212728</v>
      </c>
      <c r="I8" s="80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182</v>
      </c>
      <c r="B9" s="13">
        <f>VLOOKUP(A9,'ÁREA DOS MUNICÍPIOS '!$A$10:$B$101,2,FALSE)</f>
        <v>228.06782200000001</v>
      </c>
      <c r="C9" s="38" t="s">
        <v>999</v>
      </c>
      <c r="D9" s="74">
        <f>VLOOKUP($C9,'BASE DIBAPE'!$B$2:$H$800,2,FALSE)</f>
        <v>1810.02</v>
      </c>
      <c r="E9" s="74">
        <f>VLOOKUP($C9,'BASE DIBAPE'!$B$2:$H$800,3,FALSE)</f>
        <v>5</v>
      </c>
      <c r="F9" s="74">
        <f>VLOOKUP($C9,'BASE DIBAPE'!$B$2:$H$800,4,FALSE)</f>
        <v>4</v>
      </c>
      <c r="G9" s="74">
        <f>VLOOKUP($C9,'BASE DIBAPE'!$B$2:$H$800,5,FALSE)</f>
        <v>4</v>
      </c>
      <c r="H9" s="75">
        <f t="shared" si="0"/>
        <v>6.3490587462180432</v>
      </c>
      <c r="I9" s="80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182</v>
      </c>
      <c r="B10" s="13">
        <f>VLOOKUP(A10,'ÁREA DOS MUNICÍPIOS '!$A$10:$B$101,2,FALSE)</f>
        <v>228.06782200000001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182</v>
      </c>
      <c r="B11" s="13">
        <f>VLOOKUP(A11,'ÁREA DOS MUNICÍPIOS '!$A$10:$B$101,2,FALSE)</f>
        <v>228.06782200000001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182</v>
      </c>
      <c r="B12" s="13">
        <f>VLOOKUP(A12,'ÁREA DOS MUNICÍPIOS '!$A$10:$B$101,2,FALSE)</f>
        <v>228.06782200000001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182</v>
      </c>
      <c r="B13" s="13">
        <f>VLOOKUP(A13,'ÁREA DOS MUNICÍPIOS '!$A$10:$B$101,2,FALSE)</f>
        <v>228.06782200000001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182</v>
      </c>
      <c r="B14" s="13">
        <f>VLOOKUP(A14,'ÁREA DOS MUNICÍPIOS '!$A$10:$B$101,2,FALSE)</f>
        <v>228.06782200000001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182</v>
      </c>
      <c r="B15" s="13">
        <f>VLOOKUP(A15,'ÁREA DOS MUNICÍPIOS '!$A$10:$B$101,2,FALSE)</f>
        <v>228.06782200000001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182</v>
      </c>
      <c r="B16" s="13">
        <f>VLOOKUP(A16,'ÁREA DOS MUNICÍPIOS '!$A$10:$B$101,2,FALSE)</f>
        <v>228.06782200000001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182</v>
      </c>
      <c r="B17" s="13">
        <f>VLOOKUP(A17,'ÁREA DOS MUNICÍPIOS '!$A$10:$B$101,2,FALSE)</f>
        <v>228.06782200000001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182</v>
      </c>
      <c r="B18" s="13">
        <f>VLOOKUP(A18,'ÁREA DOS MUNICÍPIOS '!$A$10:$B$101,2,FALSE)</f>
        <v>228.06782200000001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182</v>
      </c>
      <c r="B19" s="13">
        <f>VLOOKUP(A19,'ÁREA DOS MUNICÍPIOS '!$A$10:$B$101,2,FALSE)</f>
        <v>228.06782200000001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182</v>
      </c>
      <c r="B20" s="13">
        <f>VLOOKUP(A20,'ÁREA DOS MUNICÍPIOS '!$A$10:$B$101,2,FALSE)</f>
        <v>228.06782200000001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182</v>
      </c>
      <c r="B21" s="13">
        <f>VLOOKUP(A21,'ÁREA DOS MUNICÍPIOS '!$A$10:$B$101,2,FALSE)</f>
        <v>228.06782200000001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182</v>
      </c>
      <c r="B22" s="13">
        <f>VLOOKUP(A22,'ÁREA DOS MUNICÍPIOS '!$A$10:$B$101,2,FALSE)</f>
        <v>228.06782200000001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182</v>
      </c>
      <c r="B23" s="13">
        <f>VLOOKUP(A23,'ÁREA DOS MUNICÍPIOS '!$A$10:$B$101,2,FALSE)</f>
        <v>228.06782200000001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182</v>
      </c>
      <c r="B24" s="13">
        <f>VLOOKUP(A24,'ÁREA DOS MUNICÍPIOS '!$A$10:$B$101,2,FALSE)</f>
        <v>228.06782200000001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182</v>
      </c>
      <c r="B25" s="13">
        <f>VLOOKUP(A25,'ÁREA DOS MUNICÍPIOS '!$A$10:$B$101,2,FALSE)</f>
        <v>228.06782200000001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182</v>
      </c>
      <c r="B26" s="13">
        <f>VLOOKUP(A26,'ÁREA DOS MUNICÍPIOS '!$A$10:$B$101,2,FALSE)</f>
        <v>228.06782200000001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182</v>
      </c>
      <c r="B27" s="13">
        <f>VLOOKUP(A27,'ÁREA DOS MUNICÍPIOS '!$A$10:$B$101,2,FALSE)</f>
        <v>228.06782200000001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182</v>
      </c>
      <c r="B28" s="13">
        <f>VLOOKUP(A28,'ÁREA DOS MUNICÍPIOS '!$A$10:$B$101,2,FALSE)</f>
        <v>228.06782200000001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182</v>
      </c>
      <c r="B29" s="13">
        <f>VLOOKUP(A29,'ÁREA DOS MUNICÍPIOS '!$A$10:$B$101,2,FALSE)</f>
        <v>228.06782200000001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182</v>
      </c>
      <c r="B30" s="13">
        <f>VLOOKUP(A30,'ÁREA DOS MUNICÍPIOS '!$A$10:$B$101,2,FALSE)</f>
        <v>228.06782200000001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182</v>
      </c>
      <c r="B31" s="13">
        <f>VLOOKUP(A31,'ÁREA DOS MUNICÍPIOS '!$A$10:$B$101,2,FALSE)</f>
        <v>228.06782200000001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182</v>
      </c>
      <c r="B32" s="13">
        <f>VLOOKUP(A32,'ÁREA DOS MUNICÍPIOS '!$A$10:$B$101,2,FALSE)</f>
        <v>228.06782200000001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182</v>
      </c>
      <c r="B33" s="13">
        <f>VLOOKUP(A33,'ÁREA DOS MUNICÍPIOS '!$A$10:$B$101,2,FALSE)</f>
        <v>228.06782200000001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182</v>
      </c>
      <c r="B34" s="13">
        <f>VLOOKUP(A34,'ÁREA DOS MUNICÍPIOS '!$A$10:$B$101,2,FALSE)</f>
        <v>228.06782200000001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182</v>
      </c>
      <c r="B35" s="13">
        <f>VLOOKUP(A35,'ÁREA DOS MUNICÍPIOS '!$A$10:$B$101,2,FALSE)</f>
        <v>228.06782200000001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182</v>
      </c>
      <c r="B36" s="13">
        <f>VLOOKUP(A36,'ÁREA DOS MUNICÍPIOS '!$A$10:$B$101,2,FALSE)</f>
        <v>228.06782200000001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182</v>
      </c>
      <c r="B37" s="13">
        <f>VLOOKUP(A37,'ÁREA DOS MUNICÍPIOS '!$A$10:$B$101,2,FALSE)</f>
        <v>228.06782200000001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182</v>
      </c>
      <c r="B38" s="13">
        <f>VLOOKUP(A38,'ÁREA DOS MUNICÍPIOS '!$A$10:$B$101,2,FALSE)</f>
        <v>228.06782200000001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182</v>
      </c>
      <c r="B39" s="13">
        <f>VLOOKUP(A39,'ÁREA DOS MUNICÍPIOS '!$A$10:$B$101,2,FALSE)</f>
        <v>228.06782200000001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182</v>
      </c>
      <c r="B40" s="13">
        <f>VLOOKUP(A40,'ÁREA DOS MUNICÍPIOS '!$A$10:$B$101,2,FALSE)</f>
        <v>228.06782200000001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182</v>
      </c>
      <c r="B41" s="13">
        <f>VLOOKUP(A41,'ÁREA DOS MUNICÍPIOS '!$A$10:$B$101,2,FALSE)</f>
        <v>228.06782200000001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182</v>
      </c>
      <c r="B42" s="13">
        <f>VLOOKUP(A42,'ÁREA DOS MUNICÍPIOS '!$A$10:$B$101,2,FALSE)</f>
        <v>228.06782200000001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182</v>
      </c>
      <c r="B43" s="13">
        <f>VLOOKUP(A43,'ÁREA DOS MUNICÍPIOS '!$A$10:$B$101,2,FALSE)</f>
        <v>228.06782200000001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182</v>
      </c>
      <c r="B44" s="13">
        <f>VLOOKUP(A44,'ÁREA DOS MUNICÍPIOS '!$A$10:$B$101,2,FALSE)</f>
        <v>228.06782200000001</v>
      </c>
      <c r="C44" s="38"/>
      <c r="D44" s="74" t="e">
        <f>VLOOKUP($C44,'BASE DIBAPE'!$B$2:$H$800,2,FALSE)</f>
        <v>#N/A</v>
      </c>
      <c r="E44" s="74" t="e">
        <f>VLOOKUP($C44,'BASE DIBAPE'!$B$2:$H$800,3,FALSE)</f>
        <v>#N/A</v>
      </c>
      <c r="F44" s="74" t="e">
        <f>VLOOKUP($C44,'BASE DIBAPE'!$B$2:$H$800,4,FALSE)</f>
        <v>#N/A</v>
      </c>
      <c r="G44" s="74" t="e">
        <f>VLOOKUP($C44,'BASE DIBAPE'!$B$2:$H$800,5,FALSE)</f>
        <v>#N/A</v>
      </c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182</v>
      </c>
      <c r="B45" s="13">
        <f>VLOOKUP(A45,'ÁREA DOS MUNICÍPIOS '!$A$10:$B$101,2,FALSE)</f>
        <v>228.06782200000001</v>
      </c>
      <c r="C45" s="38"/>
      <c r="D45" s="74" t="e">
        <f>VLOOKUP($C45,'BASE DIBAPE'!$B$2:$H$800,2,FALSE)</f>
        <v>#N/A</v>
      </c>
      <c r="E45" s="74" t="e">
        <f>VLOOKUP($C45,'BASE DIBAPE'!$B$2:$H$800,3,FALSE)</f>
        <v>#N/A</v>
      </c>
      <c r="F45" s="74" t="e">
        <f>VLOOKUP($C45,'BASE DIBAPE'!$B$2:$H$800,4,FALSE)</f>
        <v>#N/A</v>
      </c>
      <c r="G45" s="74" t="e">
        <f>VLOOKUP($C45,'BASE DIBAPE'!$B$2:$H$800,5,FALSE)</f>
        <v>#N/A</v>
      </c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182</v>
      </c>
      <c r="B46" s="13">
        <f>VLOOKUP(A46,'ÁREA DOS MUNICÍPIOS '!$A$10:$B$101,2,FALSE)</f>
        <v>228.06782200000001</v>
      </c>
      <c r="C46" s="38"/>
      <c r="D46" s="74" t="e">
        <f>VLOOKUP($C46,'BASE DIBAPE'!$B$2:$H$800,2,FALSE)</f>
        <v>#N/A</v>
      </c>
      <c r="E46" s="74" t="e">
        <f>VLOOKUP($C46,'BASE DIBAPE'!$B$2:$H$800,3,FALSE)</f>
        <v>#N/A</v>
      </c>
      <c r="F46" s="74" t="e">
        <f>VLOOKUP($C46,'BASE DIBAPE'!$B$2:$H$800,4,FALSE)</f>
        <v>#N/A</v>
      </c>
      <c r="G46" s="74" t="e">
        <f>VLOOKUP($C46,'BASE DIBAPE'!$B$2:$H$800,5,FALSE)</f>
        <v>#N/A</v>
      </c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182</v>
      </c>
      <c r="B47" s="13">
        <f>VLOOKUP(A47,'ÁREA DOS MUNICÍPIOS '!$A$10:$B$101,2,FALSE)</f>
        <v>228.06782200000001</v>
      </c>
      <c r="C47" s="38"/>
      <c r="D47" s="74" t="e">
        <f>VLOOKUP($C47,'BASE DIBAPE'!$B$2:$H$800,2,FALSE)</f>
        <v>#N/A</v>
      </c>
      <c r="E47" s="74" t="e">
        <f>VLOOKUP($C47,'BASE DIBAPE'!$B$2:$H$800,3,FALSE)</f>
        <v>#N/A</v>
      </c>
      <c r="F47" s="74" t="e">
        <f>VLOOKUP($C47,'BASE DIBAPE'!$B$2:$H$800,4,FALSE)</f>
        <v>#N/A</v>
      </c>
      <c r="G47" s="74" t="e">
        <f>VLOOKUP($C47,'BASE DIBAPE'!$B$2:$H$800,5,FALSE)</f>
        <v>#N/A</v>
      </c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182</v>
      </c>
      <c r="B48" s="13">
        <f>VLOOKUP(A48,'ÁREA DOS MUNICÍPIOS '!$A$10:$B$101,2,FALSE)</f>
        <v>228.06782200000001</v>
      </c>
      <c r="C48" s="38"/>
      <c r="D48" s="74" t="e">
        <f>VLOOKUP($C48,'BASE DIBAPE'!$B$2:$H$800,2,FALSE)</f>
        <v>#N/A</v>
      </c>
      <c r="E48" s="74" t="e">
        <f>VLOOKUP($C48,'BASE DIBAPE'!$B$2:$H$800,3,FALSE)</f>
        <v>#N/A</v>
      </c>
      <c r="F48" s="74" t="e">
        <f>VLOOKUP($C48,'BASE DIBAPE'!$B$2:$H$800,4,FALSE)</f>
        <v>#N/A</v>
      </c>
      <c r="G48" s="74" t="e">
        <f>VLOOKUP($C48,'BASE DIBAPE'!$B$2:$H$800,5,FALSE)</f>
        <v>#N/A</v>
      </c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182</v>
      </c>
      <c r="B49" s="13">
        <f>VLOOKUP(A49,'ÁREA DOS MUNICÍPIOS '!$A$10:$B$101,2,FALSE)</f>
        <v>228.06782200000001</v>
      </c>
      <c r="C49" s="38"/>
      <c r="D49" s="74" t="e">
        <f>VLOOKUP($C49,'BASE DIBAPE'!$B$2:$H$800,2,FALSE)</f>
        <v>#N/A</v>
      </c>
      <c r="E49" s="74" t="e">
        <f>VLOOKUP($C49,'BASE DIBAPE'!$B$2:$H$800,3,FALSE)</f>
        <v>#N/A</v>
      </c>
      <c r="F49" s="74" t="e">
        <f>VLOOKUP($C49,'BASE DIBAPE'!$B$2:$H$800,4,FALSE)</f>
        <v>#N/A</v>
      </c>
      <c r="G49" s="74" t="e">
        <f>VLOOKUP($C49,'BASE DIBAPE'!$B$2:$H$800,5,FALSE)</f>
        <v>#N/A</v>
      </c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182</v>
      </c>
      <c r="B50" s="13">
        <f>VLOOKUP(A50,'ÁREA DOS MUNICÍPIOS '!$A$10:$B$101,2,FALSE)</f>
        <v>228.06782200000001</v>
      </c>
      <c r="C50" s="38"/>
      <c r="D50" s="74" t="e">
        <f>VLOOKUP($C50,'BASE DIBAPE'!$B$2:$H$800,2,FALSE)</f>
        <v>#N/A</v>
      </c>
      <c r="E50" s="74" t="e">
        <f>VLOOKUP($C50,'BASE DIBAPE'!$B$2:$H$800,3,FALSE)</f>
        <v>#N/A</v>
      </c>
      <c r="F50" s="74" t="e">
        <f>VLOOKUP($C50,'BASE DIBAPE'!$B$2:$H$800,4,FALSE)</f>
        <v>#N/A</v>
      </c>
      <c r="G50" s="74" t="e">
        <f>VLOOKUP($C50,'BASE DIBAPE'!$B$2:$H$800,5,FALSE)</f>
        <v>#N/A</v>
      </c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182</v>
      </c>
      <c r="B51" s="13">
        <f>VLOOKUP(A51,'ÁREA DOS MUNICÍPIOS '!$A$10:$B$101,2,FALSE)</f>
        <v>228.06782200000001</v>
      </c>
      <c r="C51" s="38"/>
      <c r="D51" s="74" t="e">
        <f>VLOOKUP($C51,'BASE DIBAPE'!$B$2:$H$800,2,FALSE)</f>
        <v>#N/A</v>
      </c>
      <c r="E51" s="74" t="e">
        <f>VLOOKUP($C51,'BASE DIBAPE'!$B$2:$H$800,3,FALSE)</f>
        <v>#N/A</v>
      </c>
      <c r="F51" s="74" t="e">
        <f>VLOOKUP($C51,'BASE DIBAPE'!$B$2:$H$800,4,FALSE)</f>
        <v>#N/A</v>
      </c>
      <c r="G51" s="74" t="e">
        <f>VLOOKUP($C51,'BASE DIBAPE'!$B$2:$H$800,5,FALSE)</f>
        <v>#N/A</v>
      </c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182</v>
      </c>
      <c r="B52" s="13">
        <f>VLOOKUP(A52,'ÁREA DOS MUNICÍPIOS '!$A$10:$B$101,2,FALSE)</f>
        <v>228.06782200000001</v>
      </c>
      <c r="C52" s="38"/>
      <c r="D52" s="74" t="e">
        <f>VLOOKUP($C52,'BASE DIBAPE'!$B$2:$H$800,2,FALSE)</f>
        <v>#N/A</v>
      </c>
      <c r="E52" s="74" t="e">
        <f>VLOOKUP($C52,'BASE DIBAPE'!$B$2:$H$800,3,FALSE)</f>
        <v>#N/A</v>
      </c>
      <c r="F52" s="74" t="e">
        <f>VLOOKUP($C52,'BASE DIBAPE'!$B$2:$H$800,4,FALSE)</f>
        <v>#N/A</v>
      </c>
      <c r="G52" s="74" t="e">
        <f>VLOOKUP($C52,'BASE DIBAPE'!$B$2:$H$800,5,FALSE)</f>
        <v>#N/A</v>
      </c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182</v>
      </c>
      <c r="B53" s="13">
        <f>VLOOKUP(A53,'ÁREA DOS MUNICÍPIOS '!$A$10:$B$101,2,FALSE)</f>
        <v>228.06782200000001</v>
      </c>
      <c r="C53" s="38"/>
      <c r="D53" s="74" t="e">
        <f>VLOOKUP($C53,'BASE DIBAPE'!$B$2:$H$800,2,FALSE)</f>
        <v>#N/A</v>
      </c>
      <c r="E53" s="74" t="e">
        <f>VLOOKUP($C53,'BASE DIBAPE'!$B$2:$H$800,3,FALSE)</f>
        <v>#N/A</v>
      </c>
      <c r="F53" s="74" t="e">
        <f>VLOOKUP($C53,'BASE DIBAPE'!$B$2:$H$800,4,FALSE)</f>
        <v>#N/A</v>
      </c>
      <c r="G53" s="74" t="e">
        <f>VLOOKUP($C53,'BASE DIBAPE'!$B$2:$H$800,5,FALSE)</f>
        <v>#N/A</v>
      </c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182</v>
      </c>
      <c r="B54" s="13">
        <f>VLOOKUP(A54,'ÁREA DOS MUNICÍPIOS '!$A$10:$B$101,2,FALSE)</f>
        <v>228.06782200000001</v>
      </c>
      <c r="C54" s="38"/>
      <c r="D54" s="74" t="e">
        <f>VLOOKUP($C54,'BASE DIBAPE'!$B$2:$H$800,2,FALSE)</f>
        <v>#N/A</v>
      </c>
      <c r="E54" s="74" t="e">
        <f>VLOOKUP($C54,'BASE DIBAPE'!$B$2:$H$800,3,FALSE)</f>
        <v>#N/A</v>
      </c>
      <c r="F54" s="74" t="e">
        <f>VLOOKUP($C54,'BASE DIBAPE'!$B$2:$H$800,4,FALSE)</f>
        <v>#N/A</v>
      </c>
      <c r="G54" s="74" t="e">
        <f>VLOOKUP($C54,'BASE DIBAPE'!$B$2:$H$800,5,FALSE)</f>
        <v>#N/A</v>
      </c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182</v>
      </c>
      <c r="B55" s="13">
        <f>VLOOKUP(A55,'ÁREA DOS MUNICÍPIOS '!$A$10:$B$101,2,FALSE)</f>
        <v>228.06782200000001</v>
      </c>
      <c r="C55" s="38"/>
      <c r="D55" s="74" t="e">
        <f>VLOOKUP($C55,'BASE DIBAPE'!$B$2:$H$800,2,FALSE)</f>
        <v>#N/A</v>
      </c>
      <c r="E55" s="74" t="e">
        <f>VLOOKUP($C55,'BASE DIBAPE'!$B$2:$H$800,3,FALSE)</f>
        <v>#N/A</v>
      </c>
      <c r="F55" s="74" t="e">
        <f>VLOOKUP($C55,'BASE DIBAPE'!$B$2:$H$800,4,FALSE)</f>
        <v>#N/A</v>
      </c>
      <c r="G55" s="74" t="e">
        <f>VLOOKUP($C55,'BASE DIBAPE'!$B$2:$H$800,5,FALSE)</f>
        <v>#N/A</v>
      </c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182</v>
      </c>
      <c r="B56" s="13">
        <f>VLOOKUP(A56,'ÁREA DOS MUNICÍPIOS '!$A$10:$B$101,2,FALSE)</f>
        <v>228.06782200000001</v>
      </c>
      <c r="C56" s="38"/>
      <c r="D56" s="74" t="e">
        <f>VLOOKUP($C56,'BASE DIBAPE'!$B$2:$H$800,2,FALSE)</f>
        <v>#N/A</v>
      </c>
      <c r="E56" s="74" t="e">
        <f>VLOOKUP($C56,'BASE DIBAPE'!$B$2:$H$800,3,FALSE)</f>
        <v>#N/A</v>
      </c>
      <c r="F56" s="74" t="e">
        <f>VLOOKUP($C56,'BASE DIBAPE'!$B$2:$H$800,4,FALSE)</f>
        <v>#N/A</v>
      </c>
      <c r="G56" s="74" t="e">
        <f>VLOOKUP($C56,'BASE DIBAPE'!$B$2:$H$800,5,FALSE)</f>
        <v>#N/A</v>
      </c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182</v>
      </c>
      <c r="B57" s="13">
        <f>VLOOKUP(A57,'ÁREA DOS MUNICÍPIOS '!$A$10:$B$101,2,FALSE)</f>
        <v>228.06782200000001</v>
      </c>
      <c r="C57" s="38"/>
      <c r="D57" s="74" t="e">
        <f>VLOOKUP($C57,'BASE DIBAPE'!$B$2:$H$800,2,FALSE)</f>
        <v>#N/A</v>
      </c>
      <c r="E57" s="74" t="e">
        <f>VLOOKUP($C57,'BASE DIBAPE'!$B$2:$H$800,3,FALSE)</f>
        <v>#N/A</v>
      </c>
      <c r="F57" s="74" t="e">
        <f>VLOOKUP($C57,'BASE DIBAPE'!$B$2:$H$800,4,FALSE)</f>
        <v>#N/A</v>
      </c>
      <c r="G57" s="74" t="e">
        <f>VLOOKUP($C57,'BASE DIBAPE'!$B$2:$H$800,5,FALSE)</f>
        <v>#N/A</v>
      </c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182</v>
      </c>
      <c r="B58" s="13">
        <f>VLOOKUP(A58,'ÁREA DOS MUNICÍPIOS '!$A$10:$B$101,2,FALSE)</f>
        <v>228.06782200000001</v>
      </c>
      <c r="C58" s="38"/>
      <c r="D58" s="74" t="e">
        <f>VLOOKUP($C58,'BASE DIBAPE'!$B$2:$H$800,2,FALSE)</f>
        <v>#N/A</v>
      </c>
      <c r="E58" s="74" t="e">
        <f>VLOOKUP($C58,'BASE DIBAPE'!$B$2:$H$800,3,FALSE)</f>
        <v>#N/A</v>
      </c>
      <c r="F58" s="74" t="e">
        <f>VLOOKUP($C58,'BASE DIBAPE'!$B$2:$H$800,4,FALSE)</f>
        <v>#N/A</v>
      </c>
      <c r="G58" s="74" t="e">
        <f>VLOOKUP($C58,'BASE DIBAPE'!$B$2:$H$800,5,FALSE)</f>
        <v>#N/A</v>
      </c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182</v>
      </c>
      <c r="B59" s="13">
        <f>VLOOKUP(A59,'ÁREA DOS MUNICÍPIOS '!$A$10:$B$101,2,FALSE)</f>
        <v>228.06782200000001</v>
      </c>
      <c r="C59" s="38"/>
      <c r="D59" s="74" t="e">
        <f>VLOOKUP($C59,'BASE DIBAPE'!$B$2:$H$800,2,FALSE)</f>
        <v>#N/A</v>
      </c>
      <c r="E59" s="74" t="e">
        <f>VLOOKUP($C59,'BASE DIBAPE'!$B$2:$H$800,3,FALSE)</f>
        <v>#N/A</v>
      </c>
      <c r="F59" s="74" t="e">
        <f>VLOOKUP($C59,'BASE DIBAPE'!$B$2:$H$800,4,FALSE)</f>
        <v>#N/A</v>
      </c>
      <c r="G59" s="74" t="e">
        <f>VLOOKUP($C59,'BASE DIBAPE'!$B$2:$H$800,5,FALSE)</f>
        <v>#N/A</v>
      </c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182</v>
      </c>
      <c r="B60" s="13">
        <f>VLOOKUP(A60,'ÁREA DOS MUNICÍPIOS '!$A$10:$B$101,2,FALSE)</f>
        <v>228.06782200000001</v>
      </c>
      <c r="C60" s="38"/>
      <c r="D60" s="74" t="e">
        <f>VLOOKUP($C60,'BASE DIBAPE'!$B$2:$H$800,2,FALSE)</f>
        <v>#N/A</v>
      </c>
      <c r="E60" s="74" t="e">
        <f>VLOOKUP($C60,'BASE DIBAPE'!$B$2:$H$800,3,FALSE)</f>
        <v>#N/A</v>
      </c>
      <c r="F60" s="74" t="e">
        <f>VLOOKUP($C60,'BASE DIBAPE'!$B$2:$H$800,4,FALSE)</f>
        <v>#N/A</v>
      </c>
      <c r="G60" s="74" t="e">
        <f>VLOOKUP($C60,'BASE DIBAPE'!$B$2:$H$800,5,FALSE)</f>
        <v>#N/A</v>
      </c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182</v>
      </c>
      <c r="B61" s="13">
        <f>VLOOKUP(A61,'ÁREA DOS MUNICÍPIOS '!$A$10:$B$101,2,FALSE)</f>
        <v>228.06782200000001</v>
      </c>
      <c r="C61" s="38"/>
      <c r="D61" s="74" t="e">
        <f>VLOOKUP($C61,'BASE DIBAPE'!$B$2:$H$800,2,FALSE)</f>
        <v>#N/A</v>
      </c>
      <c r="E61" s="74" t="e">
        <f>VLOOKUP($C61,'BASE DIBAPE'!$B$2:$H$800,3,FALSE)</f>
        <v>#N/A</v>
      </c>
      <c r="F61" s="74" t="e">
        <f>VLOOKUP($C61,'BASE DIBAPE'!$B$2:$H$800,4,FALSE)</f>
        <v>#N/A</v>
      </c>
      <c r="G61" s="74" t="e">
        <f>VLOOKUP($C61,'BASE DIBAPE'!$B$2:$H$800,5,FALSE)</f>
        <v>#N/A</v>
      </c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182</v>
      </c>
      <c r="B62" s="13">
        <f>VLOOKUP(A62,'ÁREA DOS MUNICÍPIOS '!$A$10:$B$101,2,FALSE)</f>
        <v>228.06782200000001</v>
      </c>
      <c r="C62" s="38"/>
      <c r="D62" s="74" t="e">
        <f>VLOOKUP($C62,'BASE DIBAPE'!$B$2:$H$800,2,FALSE)</f>
        <v>#N/A</v>
      </c>
      <c r="E62" s="74" t="e">
        <f>VLOOKUP($C62,'BASE DIBAPE'!$B$2:$H$800,3,FALSE)</f>
        <v>#N/A</v>
      </c>
      <c r="F62" s="74" t="e">
        <f>VLOOKUP($C62,'BASE DIBAPE'!$B$2:$H$800,4,FALSE)</f>
        <v>#N/A</v>
      </c>
      <c r="G62" s="74" t="e">
        <f>VLOOKUP($C62,'BASE DIBAPE'!$B$2:$H$800,5,FALSE)</f>
        <v>#N/A</v>
      </c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182</v>
      </c>
      <c r="B63" s="13">
        <f>VLOOKUP(A63,'ÁREA DOS MUNICÍPIOS '!$A$10:$B$101,2,FALSE)</f>
        <v>228.06782200000001</v>
      </c>
      <c r="C63" s="38"/>
      <c r="D63" s="74" t="e">
        <f>VLOOKUP($C63,'BASE DIBAPE'!$B$2:$H$800,2,FALSE)</f>
        <v>#N/A</v>
      </c>
      <c r="E63" s="74" t="e">
        <f>VLOOKUP($C63,'BASE DIBAPE'!$B$2:$H$800,3,FALSE)</f>
        <v>#N/A</v>
      </c>
      <c r="F63" s="74" t="e">
        <f>VLOOKUP($C63,'BASE DIBAPE'!$B$2:$H$800,4,FALSE)</f>
        <v>#N/A</v>
      </c>
      <c r="G63" s="74" t="e">
        <f>VLOOKUP($C63,'BASE DIBAPE'!$B$2:$H$800,5,FALSE)</f>
        <v>#N/A</v>
      </c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182</v>
      </c>
      <c r="B64" s="13">
        <f>VLOOKUP(A64,'ÁREA DOS MUNICÍPIOS '!$A$10:$B$101,2,FALSE)</f>
        <v>228.06782200000001</v>
      </c>
      <c r="C64" s="38"/>
      <c r="D64" s="74" t="e">
        <f>VLOOKUP($C64,'BASE DIBAPE'!$B$2:$H$800,2,FALSE)</f>
        <v>#N/A</v>
      </c>
      <c r="E64" s="74" t="e">
        <f>VLOOKUP($C64,'BASE DIBAPE'!$B$2:$H$800,3,FALSE)</f>
        <v>#N/A</v>
      </c>
      <c r="F64" s="74" t="e">
        <f>VLOOKUP($C64,'BASE DIBAPE'!$B$2:$H$800,4,FALSE)</f>
        <v>#N/A</v>
      </c>
      <c r="G64" s="74" t="e">
        <f>VLOOKUP($C64,'BASE DIBAPE'!$B$2:$H$800,5,FALSE)</f>
        <v>#N/A</v>
      </c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182</v>
      </c>
      <c r="B65" s="13">
        <f>VLOOKUP(A65,'ÁREA DOS MUNICÍPIOS '!$A$10:$B$101,2,FALSE)</f>
        <v>228.06782200000001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182</v>
      </c>
      <c r="B66" s="13">
        <f>VLOOKUP(A66,'ÁREA DOS MUNICÍPIOS '!$A$10:$B$101,2,FALSE)</f>
        <v>228.06782200000001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182</v>
      </c>
      <c r="B67" s="13">
        <f>VLOOKUP(A67,'ÁREA DOS MUNICÍPIOS '!$A$10:$B$101,2,FALSE)</f>
        <v>228.06782200000001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182</v>
      </c>
      <c r="B68" s="13">
        <f>VLOOKUP(A68,'ÁREA DOS MUNICÍPIOS '!$A$10:$B$101,2,FALSE)</f>
        <v>228.06782200000001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182</v>
      </c>
      <c r="B69" s="13">
        <f>VLOOKUP(A69,'ÁREA DOS MUNICÍPIOS '!$A$10:$B$101,2,FALSE)</f>
        <v>228.06782200000001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182</v>
      </c>
      <c r="B70" s="13">
        <f>VLOOKUP(A70,'ÁREA DOS MUNICÍPIOS '!$A$10:$B$101,2,FALSE)</f>
        <v>228.06782200000001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182</v>
      </c>
      <c r="B71" s="13">
        <f>VLOOKUP(A71,'ÁREA DOS MUNICÍPIOS '!$A$10:$B$101,2,FALSE)</f>
        <v>228.06782200000001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182</v>
      </c>
      <c r="B72" s="13">
        <f>VLOOKUP(A72,'ÁREA DOS MUNICÍPIOS '!$A$10:$B$101,2,FALSE)</f>
        <v>228.06782200000001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182</v>
      </c>
      <c r="B73" s="13">
        <f>VLOOKUP(A73,'ÁREA DOS MUNICÍPIOS '!$A$10:$B$101,2,FALSE)</f>
        <v>228.06782200000001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182</v>
      </c>
      <c r="B74" s="13">
        <f>VLOOKUP(A74,'ÁREA DOS MUNICÍPIOS '!$A$10:$B$101,2,FALSE)</f>
        <v>228.06782200000001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182</v>
      </c>
      <c r="B75" s="13">
        <f>VLOOKUP(A75,'ÁREA DOS MUNICÍPIOS '!$A$10:$B$101,2,FALSE)</f>
        <v>228.06782200000001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182</v>
      </c>
      <c r="B76" s="13">
        <f>VLOOKUP(A76,'ÁREA DOS MUNICÍPIOS '!$A$10:$B$101,2,FALSE)</f>
        <v>228.06782200000001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182</v>
      </c>
      <c r="B77" s="13">
        <f>VLOOKUP(A77,'ÁREA DOS MUNICÍPIOS '!$A$10:$B$101,2,FALSE)</f>
        <v>228.06782200000001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182</v>
      </c>
      <c r="B78" s="13">
        <f>VLOOKUP(A78,'ÁREA DOS MUNICÍPIOS '!$A$10:$B$101,2,FALSE)</f>
        <v>228.06782200000001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182</v>
      </c>
      <c r="B79" s="13">
        <f>VLOOKUP(A79,'ÁREA DOS MUNICÍPIOS '!$A$10:$B$101,2,FALSE)</f>
        <v>228.06782200000001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182</v>
      </c>
      <c r="B80" s="13">
        <f>VLOOKUP(A80,'ÁREA DOS MUNICÍPIOS '!$A$10:$B$101,2,FALSE)</f>
        <v>228.06782200000001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182</v>
      </c>
      <c r="B81" s="13">
        <f>VLOOKUP(A81,'ÁREA DOS MUNICÍPIOS '!$A$10:$B$101,2,FALSE)</f>
        <v>228.06782200000001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182</v>
      </c>
      <c r="B82" s="13">
        <f>VLOOKUP(A82,'ÁREA DOS MUNICÍPIOS '!$A$10:$B$101,2,FALSE)</f>
        <v>228.06782200000001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182</v>
      </c>
      <c r="B83" s="13">
        <f>VLOOKUP(A83,'ÁREA DOS MUNICÍPIOS '!$A$10:$B$101,2,FALSE)</f>
        <v>228.06782200000001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182</v>
      </c>
      <c r="B84" s="13">
        <f>VLOOKUP(A84,'ÁREA DOS MUNICÍPIOS '!$A$10:$B$101,2,FALSE)</f>
        <v>228.06782200000001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182</v>
      </c>
      <c r="B85" s="13">
        <f>VLOOKUP(A85,'ÁREA DOS MUNICÍPIOS '!$A$10:$B$101,2,FALSE)</f>
        <v>228.06782200000001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182</v>
      </c>
      <c r="B86" s="13">
        <f>VLOOKUP(A86,'ÁREA DOS MUNICÍPIOS '!$A$10:$B$101,2,FALSE)</f>
        <v>228.06782200000001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182</v>
      </c>
      <c r="B87" s="13">
        <f>VLOOKUP(A87,'ÁREA DOS MUNICÍPIOS '!$A$10:$B$101,2,FALSE)</f>
        <v>228.06782200000001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182</v>
      </c>
      <c r="B88" s="13">
        <f>VLOOKUP(A88,'ÁREA DOS MUNICÍPIOS '!$A$10:$B$101,2,FALSE)</f>
        <v>228.06782200000001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182</v>
      </c>
      <c r="B89" s="13">
        <f>VLOOKUP(A89,'ÁREA DOS MUNICÍPIOS '!$A$10:$B$101,2,FALSE)</f>
        <v>228.06782200000001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182</v>
      </c>
      <c r="B90" s="13">
        <f>VLOOKUP(A90,'ÁREA DOS MUNICÍPIOS '!$A$10:$B$101,2,FALSE)</f>
        <v>228.06782200000001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182</v>
      </c>
      <c r="B91" s="13">
        <f>VLOOKUP(A91,'ÁREA DOS MUNICÍPIOS '!$A$10:$B$101,2,FALSE)</f>
        <v>228.06782200000001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182</v>
      </c>
      <c r="B92" s="13">
        <f>VLOOKUP(A92,'ÁREA DOS MUNICÍPIOS '!$A$10:$B$101,2,FALSE)</f>
        <v>228.06782200000001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182</v>
      </c>
      <c r="B93" s="13">
        <f>VLOOKUP(A93,'ÁREA DOS MUNICÍPIOS '!$A$10:$B$101,2,FALSE)</f>
        <v>228.06782200000001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182</v>
      </c>
      <c r="B94" s="13">
        <f>VLOOKUP(A94,'ÁREA DOS MUNICÍPIOS '!$A$10:$B$101,2,FALSE)</f>
        <v>228.06782200000001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182</v>
      </c>
      <c r="B95" s="13">
        <f>VLOOKUP(A95,'ÁREA DOS MUNICÍPIOS '!$A$10:$B$101,2,FALSE)</f>
        <v>228.06782200000001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182</v>
      </c>
      <c r="B96" s="13">
        <f>VLOOKUP(A96,'ÁREA DOS MUNICÍPIOS '!$A$10:$B$101,2,FALSE)</f>
        <v>228.06782200000001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182</v>
      </c>
      <c r="B97" s="13">
        <f>VLOOKUP(A97,'ÁREA DOS MUNICÍPIOS '!$A$10:$B$101,2,FALSE)</f>
        <v>228.06782200000001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182</v>
      </c>
      <c r="B98" s="13">
        <f>VLOOKUP(A98,'ÁREA DOS MUNICÍPIOS '!$A$10:$B$101,2,FALSE)</f>
        <v>228.06782200000001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182</v>
      </c>
      <c r="B99" s="13">
        <f>VLOOKUP(A99,'ÁREA DOS MUNICÍPIOS '!$A$10:$B$101,2,FALSE)</f>
        <v>228.06782200000001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182</v>
      </c>
      <c r="B100" s="13">
        <f>VLOOKUP(A100,'ÁREA DOS MUNICÍPIOS '!$A$10:$B$101,2,FALSE)</f>
        <v>228.06782200000001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6" sqref="C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5.2283683209870979</v>
      </c>
      <c r="I1" s="18" t="s">
        <v>3</v>
      </c>
      <c r="J1" s="17">
        <f>SUM(J4:J9090)</f>
        <v>0.53527841831140388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181</v>
      </c>
      <c r="B4" s="13">
        <f>VLOOKUP(A4,'ÁREA DOS MUNICÍPIOS '!$A$10:$B$101,2,FALSE)</f>
        <v>1200.195035</v>
      </c>
      <c r="C4" s="38" t="s">
        <v>260</v>
      </c>
      <c r="D4" s="74">
        <f>VLOOKUP($C4,'BASE DIBAPE'!$B$2:$H$800,2,FALSE)</f>
        <v>0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0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181</v>
      </c>
      <c r="B5" s="13">
        <f>VLOOKUP(A5,'ÁREA DOS MUNICÍPIOS '!$A$10:$B$101,2,FALSE)</f>
        <v>1200.195035</v>
      </c>
      <c r="C5" s="38" t="s">
        <v>266</v>
      </c>
      <c r="D5" s="74">
        <f>VLOOKUP($C5,'BASE DIBAPE'!$B$2:$H$800,2,FALSE)</f>
        <v>8.4600000000000009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2.8195417422302539E-4</v>
      </c>
      <c r="I5" s="76" t="str">
        <f t="shared" ref="I5:I68" si="1">K5</f>
        <v>MUNICIPAL</v>
      </c>
      <c r="J5" s="77">
        <f t="shared" ref="J5:J68" si="2">IF(I5="Municipal",IFERROR((D5/(B5*100))*E5*F5*G5,0),0)</f>
        <v>2.8195417422302539E-4</v>
      </c>
      <c r="K5" s="8" t="str">
        <f>VLOOKUP($C5,'BASE DIBAPE'!$B$2:$H$800,6,FALSE)</f>
        <v>MUNICIPAL</v>
      </c>
      <c r="L5" s="30">
        <f>COUNTIF($I$4:$I$9090,"Federal")</f>
        <v>5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181</v>
      </c>
      <c r="B6" s="13">
        <f>VLOOKUP(A6,'ÁREA DOS MUNICÍPIOS '!$A$10:$B$101,2,FALSE)</f>
        <v>1200.195035</v>
      </c>
      <c r="C6" s="38" t="s">
        <v>268</v>
      </c>
      <c r="D6" s="74">
        <f>VLOOKUP($C6,'BASE DIBAPE'!$B$2:$H$800,2,FALSE)</f>
        <v>13.24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4.4126161545069218E-4</v>
      </c>
      <c r="I6" s="76" t="str">
        <f t="shared" si="1"/>
        <v>MUNICIPAL</v>
      </c>
      <c r="J6" s="77">
        <f t="shared" si="2"/>
        <v>4.4126161545069218E-4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181</v>
      </c>
      <c r="B7" s="13">
        <f>VLOOKUP(A7,'ÁREA DOS MUNICÍPIOS '!$A$10:$B$101,2,FALSE)</f>
        <v>1200.195035</v>
      </c>
      <c r="C7" s="38" t="s">
        <v>1409</v>
      </c>
      <c r="D7" s="74">
        <f>VLOOKUP($C7,'BASE DIBAPE'!$B$2:$H$800,2,FALSE)</f>
        <v>8.4600000000000009</v>
      </c>
      <c r="E7" s="74">
        <f>VLOOKUP($C7,'BASE DIBAPE'!$B$2:$H$800,3,FALSE)</f>
        <v>1</v>
      </c>
      <c r="F7" s="74">
        <f>VLOOKUP($C7,'BASE DIBAPE'!$B$2:$H$800,4,FALSE)</f>
        <v>0</v>
      </c>
      <c r="G7" s="74">
        <f>VLOOKUP($C7,'BASE DIBAPE'!$B$2:$H$800,5,FALSE)</f>
        <v>1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181</v>
      </c>
      <c r="B8" s="13">
        <f>VLOOKUP(A8,'ÁREA DOS MUNICÍPIOS '!$A$10:$B$101,2,FALSE)</f>
        <v>1200.195035</v>
      </c>
      <c r="C8" s="38" t="s">
        <v>276</v>
      </c>
      <c r="D8" s="74">
        <f>VLOOKUP($C8,'BASE DIBAPE'!$B$2:$H$800,2,FALSE)</f>
        <v>147.79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4.9255327905934889E-3</v>
      </c>
      <c r="I8" s="76" t="str">
        <f t="shared" si="1"/>
        <v>MUNICIPAL</v>
      </c>
      <c r="J8" s="77">
        <f t="shared" si="2"/>
        <v>4.9255327905934889E-3</v>
      </c>
      <c r="K8" s="8" t="str">
        <f>VLOOKUP($C8,'BASE DIBAPE'!$B$2:$H$800,6,FALSE)</f>
        <v>MUNICIPAL</v>
      </c>
      <c r="L8" s="29">
        <f>COUNTIF($I$4:$I$9090,"Estadual")</f>
        <v>8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181</v>
      </c>
      <c r="B9" s="13">
        <f>VLOOKUP(A9,'ÁREA DOS MUNICÍPIOS '!$A$10:$B$101,2,FALSE)</f>
        <v>1200.195035</v>
      </c>
      <c r="C9" s="38" t="s">
        <v>278</v>
      </c>
      <c r="D9" s="74">
        <f>VLOOKUP($C9,'BASE DIBAPE'!$B$2:$H$800,2,FALSE)</f>
        <v>22.81</v>
      </c>
      <c r="E9" s="74">
        <f>VLOOKUP($C9,'BASE DIBAPE'!$B$2:$H$800,3,FALSE)</f>
        <v>1</v>
      </c>
      <c r="F9" s="74">
        <f>VLOOKUP($C9,'BASE DIBAPE'!$B$2:$H$800,4,FALSE)</f>
        <v>2</v>
      </c>
      <c r="G9" s="74">
        <f>VLOOKUP($C9,'BASE DIBAPE'!$B$2:$H$800,5,FALSE)</f>
        <v>1</v>
      </c>
      <c r="H9" s="75">
        <f t="shared" si="0"/>
        <v>3.8010488853588699E-4</v>
      </c>
      <c r="I9" s="76" t="str">
        <f t="shared" si="1"/>
        <v>MUNICIPAL</v>
      </c>
      <c r="J9" s="77">
        <f t="shared" si="2"/>
        <v>3.8010488853588699E-4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181</v>
      </c>
      <c r="B10" s="13">
        <f>VLOOKUP(A10,'ÁREA DOS MUNICÍPIOS '!$A$10:$B$101,2,FALSE)</f>
        <v>1200.195035</v>
      </c>
      <c r="C10" s="38" t="s">
        <v>280</v>
      </c>
      <c r="D10" s="74">
        <f>VLOOKUP($C10,'BASE DIBAPE'!$B$2:$H$800,2,FALSE)</f>
        <v>0.95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3.1661520746084404E-5</v>
      </c>
      <c r="I10" s="76" t="str">
        <f t="shared" si="1"/>
        <v>MUNICIPAL</v>
      </c>
      <c r="J10" s="77">
        <f t="shared" si="2"/>
        <v>3.1661520746084404E-5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181</v>
      </c>
      <c r="B11" s="13">
        <f>VLOOKUP(A11,'ÁREA DOS MUNICÍPIOS '!$A$10:$B$101,2,FALSE)</f>
        <v>1200.195035</v>
      </c>
      <c r="C11" s="38" t="s">
        <v>284</v>
      </c>
      <c r="D11" s="74">
        <f>VLOOKUP($C11,'BASE DIBAPE'!$B$2:$H$800,2,FALSE)</f>
        <v>0</v>
      </c>
      <c r="E11" s="74">
        <f>VLOOKUP($C11,'BASE DIBAPE'!$B$2:$H$800,3,FALSE)</f>
        <v>1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0</v>
      </c>
      <c r="I11" s="76" t="str">
        <f t="shared" si="1"/>
        <v>MUNICIPAL</v>
      </c>
      <c r="J11" s="77">
        <f t="shared" si="2"/>
        <v>0</v>
      </c>
      <c r="K11" s="8" t="str">
        <f>VLOOKUP($C11,'BASE DIBAPE'!$B$2:$H$800,6,FALSE)</f>
        <v>MUNICIPAL</v>
      </c>
      <c r="L11" s="29">
        <f>COUNTIF($I$4:$I$9090,"Municipal")</f>
        <v>53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181</v>
      </c>
      <c r="B12" s="13">
        <f>VLOOKUP(A12,'ÁREA DOS MUNICÍPIOS '!$A$10:$B$101,2,FALSE)</f>
        <v>1200.195035</v>
      </c>
      <c r="C12" s="38" t="s">
        <v>287</v>
      </c>
      <c r="D12" s="74">
        <f>VLOOKUP($C12,'BASE DIBAPE'!$B$2:$H$800,2,FALSE)</f>
        <v>459.14</v>
      </c>
      <c r="E12" s="74">
        <f>VLOOKUP($C12,'BASE DIBAPE'!$B$2:$H$800,3,FALSE)</f>
        <v>1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1.5302179616165468E-2</v>
      </c>
      <c r="I12" s="76" t="str">
        <f t="shared" si="1"/>
        <v>MUNICIPAL</v>
      </c>
      <c r="J12" s="77">
        <f t="shared" si="2"/>
        <v>1.5302179616165468E-2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181</v>
      </c>
      <c r="B13" s="13">
        <f>VLOOKUP(A13,'ÁREA DOS MUNICÍPIOS '!$A$10:$B$101,2,FALSE)</f>
        <v>1200.195035</v>
      </c>
      <c r="C13" s="38" t="s">
        <v>296</v>
      </c>
      <c r="D13" s="74">
        <f>VLOOKUP($C13,'BASE DIBAPE'!$B$2:$H$800,2,FALSE)</f>
        <v>100.52</v>
      </c>
      <c r="E13" s="74">
        <f>VLOOKUP($C13,'BASE DIBAPE'!$B$2:$H$800,3,FALSE)</f>
        <v>1</v>
      </c>
      <c r="F13" s="74">
        <f>VLOOKUP($C13,'BASE DIBAPE'!$B$2:$H$800,4,FALSE)</f>
        <v>4</v>
      </c>
      <c r="G13" s="74">
        <f>VLOOKUP($C13,'BASE DIBAPE'!$B$2:$H$800,5,FALSE)</f>
        <v>1</v>
      </c>
      <c r="H13" s="75">
        <f t="shared" si="0"/>
        <v>3.3501221741014785E-3</v>
      </c>
      <c r="I13" s="76" t="str">
        <f t="shared" si="1"/>
        <v>MUNICIPAL</v>
      </c>
      <c r="J13" s="77">
        <f t="shared" si="2"/>
        <v>3.3501221741014785E-3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181</v>
      </c>
      <c r="B14" s="13">
        <f>VLOOKUP(A14,'ÁREA DOS MUNICÍPIOS '!$A$10:$B$101,2,FALSE)</f>
        <v>1200.195035</v>
      </c>
      <c r="C14" s="38" t="s">
        <v>304</v>
      </c>
      <c r="D14" s="74">
        <f>VLOOKUP($C14,'BASE DIBAPE'!$B$2:$H$800,2,FALSE)</f>
        <v>13.9</v>
      </c>
      <c r="E14" s="74">
        <f>VLOOKUP($C14,'BASE DIBAPE'!$B$2:$H$800,3,FALSE)</f>
        <v>1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4.6325804039007716E-4</v>
      </c>
      <c r="I14" s="76" t="str">
        <f t="shared" si="1"/>
        <v>MUNICIPAL</v>
      </c>
      <c r="J14" s="77">
        <f t="shared" si="2"/>
        <v>4.6325804039007716E-4</v>
      </c>
      <c r="K14" s="8" t="str">
        <f>VLOOKUP($C14,'BASE DIBAPE'!$B$2:$H$800,6,FALSE)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181</v>
      </c>
      <c r="B15" s="13">
        <f>VLOOKUP(A15,'ÁREA DOS MUNICÍPIOS '!$A$10:$B$101,2,FALSE)</f>
        <v>1200.195035</v>
      </c>
      <c r="C15" s="38" t="s">
        <v>308</v>
      </c>
      <c r="D15" s="74">
        <f>VLOOKUP($C15,'BASE DIBAPE'!$B$2:$H$800,2,FALSE)</f>
        <v>2212.75</v>
      </c>
      <c r="E15" s="74">
        <f>VLOOKUP($C15,'BASE DIBAPE'!$B$2:$H$800,3,FALSE)</f>
        <v>1</v>
      </c>
      <c r="F15" s="74">
        <f>VLOOKUP($C15,'BASE DIBAPE'!$B$2:$H$800,4,FALSE)</f>
        <v>1</v>
      </c>
      <c r="G15" s="74">
        <f>VLOOKUP($C15,'BASE DIBAPE'!$B$2:$H$800,5,FALSE)</f>
        <v>1</v>
      </c>
      <c r="H15" s="75">
        <f t="shared" si="0"/>
        <v>1.843658685023639E-2</v>
      </c>
      <c r="I15" s="76" t="str">
        <f t="shared" si="1"/>
        <v>MUNICIPAL</v>
      </c>
      <c r="J15" s="77">
        <f t="shared" si="2"/>
        <v>1.843658685023639E-2</v>
      </c>
      <c r="K15" s="8" t="str">
        <f>VLOOKUP($C15,'BASE DIBAPE'!$B$2:$H$800,6,FALSE)</f>
        <v>MUNICIPAL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181</v>
      </c>
      <c r="B16" s="13">
        <f>VLOOKUP(A16,'ÁREA DOS MUNICÍPIOS '!$A$10:$B$101,2,FALSE)</f>
        <v>1200.195035</v>
      </c>
      <c r="C16" s="38" t="s">
        <v>310</v>
      </c>
      <c r="D16" s="74">
        <f>VLOOKUP($C16,'BASE DIBAPE'!$B$2:$H$800,2,FALSE)</f>
        <v>61.76</v>
      </c>
      <c r="E16" s="74">
        <f>VLOOKUP($C16,'BASE DIBAPE'!$B$2:$H$800,3,FALSE)</f>
        <v>1</v>
      </c>
      <c r="F16" s="74">
        <f>VLOOKUP($C16,'BASE DIBAPE'!$B$2:$H$800,4,FALSE)</f>
        <v>2</v>
      </c>
      <c r="G16" s="74">
        <f>VLOOKUP($C16,'BASE DIBAPE'!$B$2:$H$800,5,FALSE)</f>
        <v>1</v>
      </c>
      <c r="H16" s="75">
        <f t="shared" si="0"/>
        <v>1.0291660638306174E-3</v>
      </c>
      <c r="I16" s="76" t="str">
        <f t="shared" si="1"/>
        <v>MUNICIPAL</v>
      </c>
      <c r="J16" s="77">
        <f t="shared" si="2"/>
        <v>1.0291660638306174E-3</v>
      </c>
      <c r="K16" s="8" t="str">
        <f>VLOOKUP($C16,'BASE DIBAPE'!$B$2:$H$800,6,FALSE)</f>
        <v>MUNICIPAL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181</v>
      </c>
      <c r="B17" s="13">
        <f>VLOOKUP(A17,'ÁREA DOS MUNICÍPIOS '!$A$10:$B$101,2,FALSE)</f>
        <v>1200.195035</v>
      </c>
      <c r="C17" s="62" t="s">
        <v>316</v>
      </c>
      <c r="D17" s="74">
        <f>VLOOKUP($C17,'BASE DIBAPE'!$B$2:$H$800,2,FALSE)</f>
        <v>54.44</v>
      </c>
      <c r="E17" s="74">
        <f>VLOOKUP($C17,'BASE DIBAPE'!$B$2:$H$800,3,FALSE)</f>
        <v>1</v>
      </c>
      <c r="F17" s="74">
        <f>VLOOKUP($C17,'BASE DIBAPE'!$B$2:$H$800,4,FALSE)</f>
        <v>4</v>
      </c>
      <c r="G17" s="74">
        <f>VLOOKUP($C17,'BASE DIBAPE'!$B$2:$H$800,5,FALSE)</f>
        <v>1</v>
      </c>
      <c r="H17" s="75">
        <f t="shared" si="0"/>
        <v>1.8143717783335107E-3</v>
      </c>
      <c r="I17" s="76" t="str">
        <f t="shared" si="1"/>
        <v>MUNICIPAL</v>
      </c>
      <c r="J17" s="77">
        <f t="shared" si="2"/>
        <v>1.8143717783335107E-3</v>
      </c>
      <c r="K17" s="8" t="str">
        <f>VLOOKUP($C17,'BASE DIBAPE'!$B$2:$H$800,6,FALSE)</f>
        <v>MUNICIPAL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181</v>
      </c>
      <c r="B18" s="13">
        <f>VLOOKUP(A18,'ÁREA DOS MUNICÍPIOS '!$A$10:$B$101,2,FALSE)</f>
        <v>1200.195035</v>
      </c>
      <c r="C18" s="38" t="s">
        <v>340</v>
      </c>
      <c r="D18" s="74">
        <f>VLOOKUP($C18,'BASE DIBAPE'!$B$2:$H$800,2,FALSE)</f>
        <v>27.14</v>
      </c>
      <c r="E18" s="74">
        <f>VLOOKUP($C18,'BASE DIBAPE'!$B$2:$H$800,3,FALSE)</f>
        <v>1</v>
      </c>
      <c r="F18" s="74">
        <f>VLOOKUP($C18,'BASE DIBAPE'!$B$2:$H$800,4,FALSE)</f>
        <v>4</v>
      </c>
      <c r="G18" s="74">
        <f>VLOOKUP($C18,'BASE DIBAPE'!$B$2:$H$800,5,FALSE)</f>
        <v>1</v>
      </c>
      <c r="H18" s="75">
        <f t="shared" si="0"/>
        <v>9.0451965584076928E-4</v>
      </c>
      <c r="I18" s="76" t="str">
        <f t="shared" si="1"/>
        <v>MUNICIPAL</v>
      </c>
      <c r="J18" s="77">
        <f t="shared" si="2"/>
        <v>9.0451965584076928E-4</v>
      </c>
      <c r="K18" s="8" t="str">
        <f>VLOOKUP($C18,'BASE DIBAPE'!$B$2:$H$800,6,FALSE)</f>
        <v>MUNICIPAL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181</v>
      </c>
      <c r="B19" s="13">
        <f>VLOOKUP(A19,'ÁREA DOS MUNICÍPIOS '!$A$10:$B$101,2,FALSE)</f>
        <v>1200.195035</v>
      </c>
      <c r="C19" s="38" t="s">
        <v>342</v>
      </c>
      <c r="D19" s="74">
        <f>VLOOKUP($C19,'BASE DIBAPE'!$B$2:$H$800,2,FALSE)</f>
        <v>353.61</v>
      </c>
      <c r="E19" s="74">
        <f>VLOOKUP($C19,'BASE DIBAPE'!$B$2:$H$800,3,FALSE)</f>
        <v>1</v>
      </c>
      <c r="F19" s="74">
        <f>VLOOKUP($C19,'BASE DIBAPE'!$B$2:$H$800,4,FALSE)</f>
        <v>4</v>
      </c>
      <c r="G19" s="74">
        <f>VLOOKUP($C19,'BASE DIBAPE'!$B$2:$H$800,5,FALSE)</f>
        <v>1</v>
      </c>
      <c r="H19" s="75">
        <f t="shared" si="0"/>
        <v>1.1785084580024113E-2</v>
      </c>
      <c r="I19" s="76" t="str">
        <f t="shared" si="1"/>
        <v>MUNICIPAL</v>
      </c>
      <c r="J19" s="77">
        <f t="shared" si="2"/>
        <v>1.1785084580024113E-2</v>
      </c>
      <c r="K19" s="8" t="str">
        <f>VLOOKUP($C19,'BASE DIBAPE'!$B$2:$H$800,6,FALSE)</f>
        <v>MUNICIPAL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181</v>
      </c>
      <c r="B20" s="13">
        <f>VLOOKUP(A20,'ÁREA DOS MUNICÍPIOS '!$A$10:$B$101,2,FALSE)</f>
        <v>1200.195035</v>
      </c>
      <c r="C20" s="38" t="s">
        <v>354</v>
      </c>
      <c r="D20" s="74">
        <f>VLOOKUP($C20,'BASE DIBAPE'!$B$2:$H$800,2,FALSE)</f>
        <v>331.39</v>
      </c>
      <c r="E20" s="74">
        <f>VLOOKUP($C20,'BASE DIBAPE'!$B$2:$H$800,3,FALSE)</f>
        <v>1</v>
      </c>
      <c r="F20" s="74">
        <f>VLOOKUP($C20,'BASE DIBAPE'!$B$2:$H$800,4,FALSE)</f>
        <v>0</v>
      </c>
      <c r="G20" s="74">
        <f>VLOOKUP($C20,'BASE DIBAPE'!$B$2:$H$800,5,FALSE)</f>
        <v>1</v>
      </c>
      <c r="H20" s="75">
        <f t="shared" si="0"/>
        <v>0</v>
      </c>
      <c r="I20" s="76" t="str">
        <f t="shared" si="1"/>
        <v>MUNICIPAL</v>
      </c>
      <c r="J20" s="77">
        <f t="shared" si="2"/>
        <v>0</v>
      </c>
      <c r="K20" s="8" t="str">
        <f>VLOOKUP($C20,'BASE DIBAPE'!$B$2:$H$800,6,FALSE)</f>
        <v>MUNICIPAL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181</v>
      </c>
      <c r="B21" s="13">
        <f>VLOOKUP(A21,'ÁREA DOS MUNICÍPIOS '!$A$10:$B$101,2,FALSE)</f>
        <v>1200.195035</v>
      </c>
      <c r="C21" s="38" t="s">
        <v>374</v>
      </c>
      <c r="D21" s="74">
        <f>VLOOKUP($C21,'BASE DIBAPE'!$B$2:$H$800,2,FALSE)</f>
        <v>53.05</v>
      </c>
      <c r="E21" s="74">
        <f>VLOOKUP($C21,'BASE DIBAPE'!$B$2:$H$800,3,FALSE)</f>
        <v>1</v>
      </c>
      <c r="F21" s="74">
        <f>VLOOKUP($C21,'BASE DIBAPE'!$B$2:$H$800,4,FALSE)</f>
        <v>4</v>
      </c>
      <c r="G21" s="74">
        <f>VLOOKUP($C21,'BASE DIBAPE'!$B$2:$H$800,5,FALSE)</f>
        <v>1</v>
      </c>
      <c r="H21" s="75">
        <f t="shared" si="0"/>
        <v>1.7680459742945029E-3</v>
      </c>
      <c r="I21" s="76" t="str">
        <f t="shared" si="1"/>
        <v>MUNICIPAL</v>
      </c>
      <c r="J21" s="77">
        <f t="shared" si="2"/>
        <v>1.7680459742945029E-3</v>
      </c>
      <c r="K21" s="8" t="str">
        <f>VLOOKUP($C21,'BASE DIBAPE'!$B$2:$H$800,6,FALSE)</f>
        <v>MUNICIPAL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181</v>
      </c>
      <c r="B22" s="13">
        <f>VLOOKUP(A22,'ÁREA DOS MUNICÍPIOS '!$A$10:$B$101,2,FALSE)</f>
        <v>1200.195035</v>
      </c>
      <c r="C22" s="38" t="s">
        <v>376</v>
      </c>
      <c r="D22" s="74">
        <f>VLOOKUP($C22,'BASE DIBAPE'!$B$2:$H$800,2,FALSE)</f>
        <v>0</v>
      </c>
      <c r="E22" s="74">
        <f>VLOOKUP($C22,'BASE DIBAPE'!$B$2:$H$800,3,FALSE)</f>
        <v>1</v>
      </c>
      <c r="F22" s="74">
        <f>VLOOKUP($C22,'BASE DIBAPE'!$B$2:$H$800,4,FALSE)</f>
        <v>0</v>
      </c>
      <c r="G22" s="74">
        <f>VLOOKUP($C22,'BASE DIBAPE'!$B$2:$H$800,5,FALSE)</f>
        <v>1</v>
      </c>
      <c r="H22" s="75">
        <f t="shared" si="0"/>
        <v>0</v>
      </c>
      <c r="I22" s="76" t="str">
        <f t="shared" si="1"/>
        <v>MUNICIPAL</v>
      </c>
      <c r="J22" s="77">
        <f t="shared" si="2"/>
        <v>0</v>
      </c>
      <c r="K22" s="8" t="str">
        <f>VLOOKUP($C22,'BASE DIBAPE'!$B$2:$H$800,6,FALSE)</f>
        <v>MUNICIPAL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181</v>
      </c>
      <c r="B23" s="13">
        <f>VLOOKUP(A23,'ÁREA DOS MUNICÍPIOS '!$A$10:$B$101,2,FALSE)</f>
        <v>1200.195035</v>
      </c>
      <c r="C23" s="38" t="s">
        <v>378</v>
      </c>
      <c r="D23" s="74">
        <f>VLOOKUP($C23,'BASE DIBAPE'!$B$2:$H$800,2,FALSE)</f>
        <v>142.43</v>
      </c>
      <c r="E23" s="74">
        <f>VLOOKUP($C23,'BASE DIBAPE'!$B$2:$H$800,3,FALSE)</f>
        <v>1</v>
      </c>
      <c r="F23" s="74">
        <f>VLOOKUP($C23,'BASE DIBAPE'!$B$2:$H$800,4,FALSE)</f>
        <v>2</v>
      </c>
      <c r="G23" s="74">
        <f>VLOOKUP($C23,'BASE DIBAPE'!$B$2:$H$800,5,FALSE)</f>
        <v>1</v>
      </c>
      <c r="H23" s="75">
        <f t="shared" si="0"/>
        <v>2.373447578876212E-3</v>
      </c>
      <c r="I23" s="76" t="str">
        <f t="shared" si="1"/>
        <v>MUNICIPAL</v>
      </c>
      <c r="J23" s="77">
        <f t="shared" si="2"/>
        <v>2.373447578876212E-3</v>
      </c>
      <c r="K23" s="8" t="str">
        <f>VLOOKUP($C23,'BASE DIBAPE'!$B$2:$H$800,6,FALSE)</f>
        <v>MUNICIPAL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181</v>
      </c>
      <c r="B24" s="13">
        <f>VLOOKUP(A24,'ÁREA DOS MUNICÍPIOS '!$A$10:$B$101,2,FALSE)</f>
        <v>1200.195035</v>
      </c>
      <c r="C24" s="38" t="s">
        <v>384</v>
      </c>
      <c r="D24" s="74">
        <f>VLOOKUP($C24,'BASE DIBAPE'!$B$2:$H$800,2,FALSE)</f>
        <v>148.52000000000001</v>
      </c>
      <c r="E24" s="74">
        <f>VLOOKUP($C24,'BASE DIBAPE'!$B$2:$H$800,3,FALSE)</f>
        <v>1</v>
      </c>
      <c r="F24" s="74">
        <f>VLOOKUP($C24,'BASE DIBAPE'!$B$2:$H$800,4,FALSE)</f>
        <v>1</v>
      </c>
      <c r="G24" s="74">
        <f>VLOOKUP($C24,'BASE DIBAPE'!$B$2:$H$800,5,FALSE)</f>
        <v>1</v>
      </c>
      <c r="H24" s="75">
        <f t="shared" si="0"/>
        <v>1.237465542423278E-3</v>
      </c>
      <c r="I24" s="76" t="str">
        <f t="shared" si="1"/>
        <v>MUNICIPAL</v>
      </c>
      <c r="J24" s="77">
        <f t="shared" si="2"/>
        <v>1.237465542423278E-3</v>
      </c>
      <c r="K24" s="8" t="str">
        <f>VLOOKUP($C24,'BASE DIBAPE'!$B$2:$H$800,6,FALSE)</f>
        <v>MUNICIPAL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181</v>
      </c>
      <c r="B25" s="13">
        <f>VLOOKUP(A25,'ÁREA DOS MUNICÍPIOS '!$A$10:$B$101,2,FALSE)</f>
        <v>1200.195035</v>
      </c>
      <c r="C25" s="38" t="s">
        <v>386</v>
      </c>
      <c r="D25" s="74">
        <f>VLOOKUP($C25,'BASE DIBAPE'!$B$2:$H$800,2,FALSE)</f>
        <v>165.99</v>
      </c>
      <c r="E25" s="74">
        <f>VLOOKUP($C25,'BASE DIBAPE'!$B$2:$H$800,3,FALSE)</f>
        <v>1</v>
      </c>
      <c r="F25" s="74">
        <f>VLOOKUP($C25,'BASE DIBAPE'!$B$2:$H$800,4,FALSE)</f>
        <v>4</v>
      </c>
      <c r="G25" s="74">
        <f>VLOOKUP($C25,'BASE DIBAPE'!$B$2:$H$800,5,FALSE)</f>
        <v>1</v>
      </c>
      <c r="H25" s="75">
        <f t="shared" si="0"/>
        <v>5.5321008722553173E-3</v>
      </c>
      <c r="I25" s="76" t="str">
        <f t="shared" si="1"/>
        <v>MUNICIPAL</v>
      </c>
      <c r="J25" s="77">
        <f t="shared" si="2"/>
        <v>5.5321008722553173E-3</v>
      </c>
      <c r="K25" s="8" t="str">
        <f>VLOOKUP($C25,'BASE DIBAPE'!$B$2:$H$800,6,FALSE)</f>
        <v>MUNICIPAL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181</v>
      </c>
      <c r="B26" s="13">
        <f>VLOOKUP(A26,'ÁREA DOS MUNICÍPIOS '!$A$10:$B$101,2,FALSE)</f>
        <v>1200.195035</v>
      </c>
      <c r="C26" s="38" t="s">
        <v>388</v>
      </c>
      <c r="D26" s="74">
        <f>VLOOKUP($C26,'BASE DIBAPE'!$B$2:$H$800,2,FALSE)</f>
        <v>67.98</v>
      </c>
      <c r="E26" s="74">
        <f>VLOOKUP($C26,'BASE DIBAPE'!$B$2:$H$800,3,FALSE)</f>
        <v>1</v>
      </c>
      <c r="F26" s="74">
        <f>VLOOKUP($C26,'BASE DIBAPE'!$B$2:$H$800,4,FALSE)</f>
        <v>4</v>
      </c>
      <c r="G26" s="74">
        <f>VLOOKUP($C26,'BASE DIBAPE'!$B$2:$H$800,5,FALSE)</f>
        <v>1</v>
      </c>
      <c r="H26" s="75">
        <f t="shared" si="0"/>
        <v>2.2656317687566509E-3</v>
      </c>
      <c r="I26" s="76" t="str">
        <f t="shared" si="1"/>
        <v>MUNICIPAL</v>
      </c>
      <c r="J26" s="77">
        <f t="shared" si="2"/>
        <v>2.2656317687566509E-3</v>
      </c>
      <c r="K26" s="8" t="str">
        <f>VLOOKUP($C26,'BASE DIBAPE'!$B$2:$H$800,6,FALSE)</f>
        <v>MUNICIPAL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181</v>
      </c>
      <c r="B27" s="13">
        <f>VLOOKUP(A27,'ÁREA DOS MUNICÍPIOS '!$A$10:$B$101,2,FALSE)</f>
        <v>1200.195035</v>
      </c>
      <c r="C27" s="38" t="s">
        <v>1427</v>
      </c>
      <c r="D27" s="74">
        <f>VLOOKUP($C27,'BASE DIBAPE'!$B$2:$H$800,2,FALSE)</f>
        <v>32.119999999999997</v>
      </c>
      <c r="E27" s="74">
        <f>VLOOKUP($C27,'BASE DIBAPE'!$B$2:$H$800,3,FALSE)</f>
        <v>1</v>
      </c>
      <c r="F27" s="74">
        <f>VLOOKUP($C27,'BASE DIBAPE'!$B$2:$H$800,4,FALSE)</f>
        <v>4</v>
      </c>
      <c r="G27" s="74">
        <f>VLOOKUP($C27,'BASE DIBAPE'!$B$2:$H$800,5,FALSE)</f>
        <v>1</v>
      </c>
      <c r="H27" s="75">
        <f t="shared" si="0"/>
        <v>1.0704926803834012E-3</v>
      </c>
      <c r="I27" s="76" t="str">
        <f t="shared" si="1"/>
        <v>MUNICIPAL</v>
      </c>
      <c r="J27" s="77">
        <f t="shared" si="2"/>
        <v>1.0704926803834012E-3</v>
      </c>
      <c r="K27" s="8" t="str">
        <f>VLOOKUP($C27,'BASE DIBAPE'!$B$2:$H$800,6,FALSE)</f>
        <v>MUNICIPAL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181</v>
      </c>
      <c r="B28" s="13">
        <f>VLOOKUP(A28,'ÁREA DOS MUNICÍPIOS '!$A$10:$B$101,2,FALSE)</f>
        <v>1200.195035</v>
      </c>
      <c r="C28" s="62" t="s">
        <v>1410</v>
      </c>
      <c r="D28" s="74">
        <f>VLOOKUP($C28,'BASE DIBAPE'!$B$2:$H$800,2,FALSE)</f>
        <v>742.56</v>
      </c>
      <c r="E28" s="74">
        <f>VLOOKUP($C28,'BASE DIBAPE'!$B$2:$H$800,3,FALSE)</f>
        <v>1</v>
      </c>
      <c r="F28" s="74">
        <f>VLOOKUP($C28,'BASE DIBAPE'!$B$2:$H$800,4,FALSE)</f>
        <v>4</v>
      </c>
      <c r="G28" s="74">
        <f>VLOOKUP($C28,'BASE DIBAPE'!$B$2:$H$800,5,FALSE)</f>
        <v>2</v>
      </c>
      <c r="H28" s="75">
        <f t="shared" si="0"/>
        <v>4.9495955463605128E-2</v>
      </c>
      <c r="I28" s="76" t="str">
        <f t="shared" si="1"/>
        <v>MUNICIPAL</v>
      </c>
      <c r="J28" s="77">
        <f t="shared" si="2"/>
        <v>4.9495955463605128E-2</v>
      </c>
      <c r="K28" s="8" t="str">
        <f>VLOOKUP($C28,'BASE DIBAPE'!$B$2:$H$800,6,FALSE)</f>
        <v>MUNICIPAL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181</v>
      </c>
      <c r="B29" s="13">
        <f>VLOOKUP(A29,'ÁREA DOS MUNICÍPIOS '!$A$10:$B$101,2,FALSE)</f>
        <v>1200.195035</v>
      </c>
      <c r="C29" s="38" t="s">
        <v>414</v>
      </c>
      <c r="D29" s="74">
        <f>VLOOKUP($C29,'BASE DIBAPE'!$B$2:$H$800,2,FALSE)</f>
        <v>0</v>
      </c>
      <c r="E29" s="74">
        <f>VLOOKUP($C29,'BASE DIBAPE'!$B$2:$H$800,3,FALSE)</f>
        <v>1</v>
      </c>
      <c r="F29" s="74">
        <f>VLOOKUP($C29,'BASE DIBAPE'!$B$2:$H$800,4,FALSE)</f>
        <v>4</v>
      </c>
      <c r="G29" s="74">
        <f>VLOOKUP($C29,'BASE DIBAPE'!$B$2:$H$800,5,FALSE)</f>
        <v>1</v>
      </c>
      <c r="H29" s="75">
        <f t="shared" si="0"/>
        <v>0</v>
      </c>
      <c r="I29" s="76" t="str">
        <f t="shared" si="1"/>
        <v>MUNICIPAL</v>
      </c>
      <c r="J29" s="77">
        <f t="shared" si="2"/>
        <v>0</v>
      </c>
      <c r="K29" s="8" t="str">
        <f>VLOOKUP($C29,'BASE DIBAPE'!$B$2:$H$800,6,FALSE)</f>
        <v>MUNICIPAL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181</v>
      </c>
      <c r="B30" s="13">
        <f>VLOOKUP(A30,'ÁREA DOS MUNICÍPIOS '!$A$10:$B$101,2,FALSE)</f>
        <v>1200.195035</v>
      </c>
      <c r="C30" s="38" t="s">
        <v>420</v>
      </c>
      <c r="D30" s="74">
        <f>VLOOKUP($C30,'BASE DIBAPE'!$B$2:$H$800,2,FALSE)</f>
        <v>7.33</v>
      </c>
      <c r="E30" s="74">
        <f>VLOOKUP($C30,'BASE DIBAPE'!$B$2:$H$800,3,FALSE)</f>
        <v>1</v>
      </c>
      <c r="F30" s="74">
        <f>VLOOKUP($C30,'BASE DIBAPE'!$B$2:$H$800,4,FALSE)</f>
        <v>4</v>
      </c>
      <c r="G30" s="74">
        <f>VLOOKUP($C30,'BASE DIBAPE'!$B$2:$H$800,5,FALSE)</f>
        <v>1</v>
      </c>
      <c r="H30" s="75">
        <f t="shared" si="0"/>
        <v>2.4429362849347235E-4</v>
      </c>
      <c r="I30" s="76" t="str">
        <f t="shared" si="1"/>
        <v>MUNICIPAL</v>
      </c>
      <c r="J30" s="77">
        <f t="shared" si="2"/>
        <v>2.4429362849347235E-4</v>
      </c>
      <c r="K30" s="8" t="str">
        <f>VLOOKUP($C30,'BASE DIBAPE'!$B$2:$H$800,6,FALSE)</f>
        <v>MUNICIPAL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181</v>
      </c>
      <c r="B31" s="13">
        <f>VLOOKUP(A31,'ÁREA DOS MUNICÍPIOS '!$A$10:$B$101,2,FALSE)</f>
        <v>1200.195035</v>
      </c>
      <c r="C31" s="38" t="s">
        <v>516</v>
      </c>
      <c r="D31" s="74">
        <f>VLOOKUP($C31,'BASE DIBAPE'!$B$2:$H$800,2,FALSE)</f>
        <v>121.1</v>
      </c>
      <c r="E31" s="74">
        <f>VLOOKUP($C31,'BASE DIBAPE'!$B$2:$H$800,3,FALSE)</f>
        <v>1</v>
      </c>
      <c r="F31" s="74">
        <f>VLOOKUP($C31,'BASE DIBAPE'!$B$2:$H$800,4,FALSE)</f>
        <v>1</v>
      </c>
      <c r="G31" s="74">
        <f>VLOOKUP($C31,'BASE DIBAPE'!$B$2:$H$800,5,FALSE)</f>
        <v>1</v>
      </c>
      <c r="H31" s="75">
        <f t="shared" si="0"/>
        <v>1.0090026743028479E-3</v>
      </c>
      <c r="I31" s="76" t="str">
        <f t="shared" si="1"/>
        <v>MUNICIPAL</v>
      </c>
      <c r="J31" s="77">
        <f t="shared" si="2"/>
        <v>1.0090026743028479E-3</v>
      </c>
      <c r="K31" s="8" t="str">
        <f>VLOOKUP($C31,'BASE DIBAPE'!$B$2:$H$800,6,FALSE)</f>
        <v>MUNICIPAL</v>
      </c>
    </row>
    <row r="32" spans="1:23" ht="15.75" customHeight="1" x14ac:dyDescent="0.2">
      <c r="A32" s="27" t="s">
        <v>181</v>
      </c>
      <c r="B32" s="13">
        <f>VLOOKUP(A32,'ÁREA DOS MUNICÍPIOS '!$A$10:$B$101,2,FALSE)</f>
        <v>1200.195035</v>
      </c>
      <c r="C32" s="38" t="s">
        <v>1425</v>
      </c>
      <c r="D32" s="74">
        <f>VLOOKUP($C32,'BASE DIBAPE'!$B$2:$H$800,2,FALSE)</f>
        <v>108.89</v>
      </c>
      <c r="E32" s="74">
        <f>VLOOKUP($C32,'BASE DIBAPE'!$B$2:$H$800,3,FALSE)</f>
        <v>1</v>
      </c>
      <c r="F32" s="74">
        <f>VLOOKUP($C32,'BASE DIBAPE'!$B$2:$H$800,4,FALSE)</f>
        <v>4</v>
      </c>
      <c r="G32" s="74">
        <f>VLOOKUP($C32,'BASE DIBAPE'!$B$2:$H$800,5,FALSE)</f>
        <v>1</v>
      </c>
      <c r="H32" s="75">
        <f t="shared" si="0"/>
        <v>3.6290768358327699E-3</v>
      </c>
      <c r="I32" s="76" t="str">
        <f t="shared" si="1"/>
        <v>MUNICIPAL</v>
      </c>
      <c r="J32" s="77">
        <f t="shared" si="2"/>
        <v>3.6290768358327699E-3</v>
      </c>
      <c r="K32" s="8" t="str">
        <f>VLOOKUP($C32,'BASE DIBAPE'!$B$2:$H$800,6,FALSE)</f>
        <v>MUNICIPAL</v>
      </c>
    </row>
    <row r="33" spans="1:11" ht="15.75" customHeight="1" x14ac:dyDescent="0.2">
      <c r="A33" s="27" t="s">
        <v>181</v>
      </c>
      <c r="B33" s="13">
        <f>VLOOKUP(A33,'ÁREA DOS MUNICÍPIOS '!$A$10:$B$101,2,FALSE)</f>
        <v>1200.195035</v>
      </c>
      <c r="C33" s="38" t="s">
        <v>1426</v>
      </c>
      <c r="D33" s="74">
        <f>VLOOKUP($C33,'BASE DIBAPE'!$B$2:$H$800,2,FALSE)</f>
        <v>82.9</v>
      </c>
      <c r="E33" s="74">
        <f>VLOOKUP($C33,'BASE DIBAPE'!$B$2:$H$800,3,FALSE)</f>
        <v>2</v>
      </c>
      <c r="F33" s="74">
        <f>VLOOKUP($C33,'BASE DIBAPE'!$B$2:$H$800,4,FALSE)</f>
        <v>4</v>
      </c>
      <c r="G33" s="74">
        <f>VLOOKUP($C33,'BASE DIBAPE'!$B$2:$H$800,5,FALSE)</f>
        <v>1</v>
      </c>
      <c r="H33" s="75">
        <f t="shared" si="0"/>
        <v>5.5257685681061007E-3</v>
      </c>
      <c r="I33" s="76" t="str">
        <f t="shared" si="1"/>
        <v>MUNICIPAL</v>
      </c>
      <c r="J33" s="77">
        <f t="shared" si="2"/>
        <v>5.5257685681061007E-3</v>
      </c>
      <c r="K33" s="8" t="str">
        <f>VLOOKUP($C33,'BASE DIBAPE'!$B$2:$H$800,6,FALSE)</f>
        <v>MUNICIPAL</v>
      </c>
    </row>
    <row r="34" spans="1:11" ht="15.75" customHeight="1" x14ac:dyDescent="0.2">
      <c r="A34" s="27" t="s">
        <v>181</v>
      </c>
      <c r="B34" s="13">
        <f>VLOOKUP(A34,'ÁREA DOS MUNICÍPIOS '!$A$10:$B$101,2,FALSE)</f>
        <v>1200.195035</v>
      </c>
      <c r="C34" s="38" t="s">
        <v>671</v>
      </c>
      <c r="D34" s="74">
        <f>VLOOKUP($C34,'BASE DIBAPE'!$B$2:$H$800,2,FALSE)</f>
        <v>91.3</v>
      </c>
      <c r="E34" s="74">
        <f>VLOOKUP($C34,'BASE DIBAPE'!$B$2:$H$800,3,FALSE)</f>
        <v>3</v>
      </c>
      <c r="F34" s="74">
        <f>VLOOKUP($C34,'BASE DIBAPE'!$B$2:$H$800,4,FALSE)</f>
        <v>4</v>
      </c>
      <c r="G34" s="74">
        <f>VLOOKUP($C34,'BASE DIBAPE'!$B$2:$H$800,5,FALSE)</f>
        <v>2</v>
      </c>
      <c r="H34" s="75">
        <f t="shared" si="0"/>
        <v>1.8257032699689514E-2</v>
      </c>
      <c r="I34" s="76" t="str">
        <f t="shared" si="1"/>
        <v>MUNICIPAL</v>
      </c>
      <c r="J34" s="77">
        <f t="shared" si="2"/>
        <v>1.8257032699689514E-2</v>
      </c>
      <c r="K34" s="8" t="str">
        <f>VLOOKUP($C34,'BASE DIBAPE'!$B$2:$H$800,6,FALSE)</f>
        <v>MUNICIPAL</v>
      </c>
    </row>
    <row r="35" spans="1:11" ht="15.75" customHeight="1" x14ac:dyDescent="0.2">
      <c r="A35" s="27" t="s">
        <v>181</v>
      </c>
      <c r="B35" s="13">
        <f>VLOOKUP(A35,'ÁREA DOS MUNICÍPIOS '!$A$10:$B$101,2,FALSE)</f>
        <v>1200.195035</v>
      </c>
      <c r="C35" s="38" t="s">
        <v>1412</v>
      </c>
      <c r="D35" s="74">
        <f>VLOOKUP($C35,'BASE DIBAPE'!$B$2:$H$800,2,FALSE)</f>
        <v>162.25</v>
      </c>
      <c r="E35" s="74">
        <f>VLOOKUP($C35,'BASE DIBAPE'!$B$2:$H$800,3,FALSE)</f>
        <v>4</v>
      </c>
      <c r="F35" s="74">
        <f>VLOOKUP($C35,'BASE DIBAPE'!$B$2:$H$800,4,FALSE)</f>
        <v>2</v>
      </c>
      <c r="G35" s="74">
        <f>VLOOKUP($C35,'BASE DIBAPE'!$B$2:$H$800,5,FALSE)</f>
        <v>2</v>
      </c>
      <c r="H35" s="75">
        <f t="shared" si="0"/>
        <v>2.1629817857061875E-2</v>
      </c>
      <c r="I35" s="76" t="str">
        <f t="shared" si="1"/>
        <v>MUNICIPAL</v>
      </c>
      <c r="J35" s="77">
        <f t="shared" si="2"/>
        <v>2.1629817857061875E-2</v>
      </c>
      <c r="K35" s="8" t="str">
        <f>VLOOKUP($C35,'BASE DIBAPE'!$B$2:$H$800,6,FALSE)</f>
        <v>MUNICIPAL</v>
      </c>
    </row>
    <row r="36" spans="1:11" ht="15.75" customHeight="1" x14ac:dyDescent="0.2">
      <c r="A36" s="27" t="s">
        <v>181</v>
      </c>
      <c r="B36" s="13">
        <f>VLOOKUP(A36,'ÁREA DOS MUNICÍPIOS '!$A$10:$B$101,2,FALSE)</f>
        <v>1200.195035</v>
      </c>
      <c r="C36" s="38" t="s">
        <v>768</v>
      </c>
      <c r="D36" s="74">
        <f>VLOOKUP($C36,'BASE DIBAPE'!$B$2:$H$800,2,FALSE)</f>
        <v>54.4</v>
      </c>
      <c r="E36" s="74">
        <f>VLOOKUP($C36,'BASE DIBAPE'!$B$2:$H$800,3,FALSE)</f>
        <v>4</v>
      </c>
      <c r="F36" s="74">
        <f>VLOOKUP($C36,'BASE DIBAPE'!$B$2:$H$800,4,FALSE)</f>
        <v>2</v>
      </c>
      <c r="G36" s="74">
        <f>VLOOKUP($C36,'BASE DIBAPE'!$B$2:$H$800,5,FALSE)</f>
        <v>4</v>
      </c>
      <c r="H36" s="75">
        <f t="shared" si="0"/>
        <v>1.4504309293364142E-2</v>
      </c>
      <c r="I36" s="76" t="str">
        <f t="shared" si="1"/>
        <v>MUNICIPAL</v>
      </c>
      <c r="J36" s="77">
        <f t="shared" si="2"/>
        <v>1.4504309293364142E-2</v>
      </c>
      <c r="K36" s="8" t="str">
        <f>VLOOKUP($C36,'BASE DIBAPE'!$B$2:$H$800,6,FALSE)</f>
        <v>MUNICIPAL</v>
      </c>
    </row>
    <row r="37" spans="1:11" ht="15.75" customHeight="1" x14ac:dyDescent="0.2">
      <c r="A37" s="27" t="s">
        <v>181</v>
      </c>
      <c r="B37" s="13">
        <f>VLOOKUP(A37,'ÁREA DOS MUNICÍPIOS '!$A$10:$B$101,2,FALSE)</f>
        <v>1200.195035</v>
      </c>
      <c r="C37" s="38" t="s">
        <v>770</v>
      </c>
      <c r="D37" s="74">
        <f>VLOOKUP($C37,'BASE DIBAPE'!$B$2:$H$800,2,FALSE)</f>
        <v>29.15</v>
      </c>
      <c r="E37" s="74">
        <f>VLOOKUP($C37,'BASE DIBAPE'!$B$2:$H$800,3,FALSE)</f>
        <v>4</v>
      </c>
      <c r="F37" s="74">
        <f>VLOOKUP($C37,'BASE DIBAPE'!$B$2:$H$800,4,FALSE)</f>
        <v>4</v>
      </c>
      <c r="G37" s="74">
        <f>VLOOKUP($C37,'BASE DIBAPE'!$B$2:$H$800,5,FALSE)</f>
        <v>1</v>
      </c>
      <c r="H37" s="75">
        <f t="shared" si="0"/>
        <v>3.8860350726246757E-3</v>
      </c>
      <c r="I37" s="76" t="str">
        <f t="shared" si="1"/>
        <v>MUNICIPAL</v>
      </c>
      <c r="J37" s="77">
        <f t="shared" si="2"/>
        <v>3.8860350726246757E-3</v>
      </c>
      <c r="K37" s="8" t="str">
        <f>VLOOKUP($C37,'BASE DIBAPE'!$B$2:$H$800,6,FALSE)</f>
        <v>MUNICIPAL</v>
      </c>
    </row>
    <row r="38" spans="1:11" ht="15.75" customHeight="1" x14ac:dyDescent="0.2">
      <c r="A38" s="27" t="s">
        <v>181</v>
      </c>
      <c r="B38" s="13">
        <f>VLOOKUP(A38,'ÁREA DOS MUNICÍPIOS '!$A$10:$B$101,2,FALSE)</f>
        <v>1200.195035</v>
      </c>
      <c r="C38" s="38" t="s">
        <v>778</v>
      </c>
      <c r="D38" s="74">
        <f>VLOOKUP($C38,'BASE DIBAPE'!$B$2:$H$800,2,FALSE)</f>
        <v>40.659999999999997</v>
      </c>
      <c r="E38" s="74">
        <f>VLOOKUP($C38,'BASE DIBAPE'!$B$2:$H$800,3,FALSE)</f>
        <v>4</v>
      </c>
      <c r="F38" s="74">
        <f>VLOOKUP($C38,'BASE DIBAPE'!$B$2:$H$800,4,FALSE)</f>
        <v>4</v>
      </c>
      <c r="G38" s="74">
        <f>VLOOKUP($C38,'BASE DIBAPE'!$B$2:$H$800,5,FALSE)</f>
        <v>2</v>
      </c>
      <c r="H38" s="75">
        <f t="shared" si="0"/>
        <v>1.0840904703459301E-2</v>
      </c>
      <c r="I38" s="76" t="str">
        <f t="shared" si="1"/>
        <v>MUNICIPAL</v>
      </c>
      <c r="J38" s="77">
        <f t="shared" si="2"/>
        <v>1.0840904703459301E-2</v>
      </c>
      <c r="K38" s="8" t="str">
        <f>VLOOKUP($C38,'BASE DIBAPE'!$B$2:$H$800,6,FALSE)</f>
        <v>MUNICIPAL</v>
      </c>
    </row>
    <row r="39" spans="1:11" ht="15.75" customHeight="1" x14ac:dyDescent="0.2">
      <c r="A39" s="27" t="s">
        <v>181</v>
      </c>
      <c r="B39" s="13">
        <f>VLOOKUP(A39,'ÁREA DOS MUNICÍPIOS '!$A$10:$B$101,2,FALSE)</f>
        <v>1200.195035</v>
      </c>
      <c r="C39" s="38" t="s">
        <v>789</v>
      </c>
      <c r="D39" s="74">
        <f>VLOOKUP($C39,'BASE DIBAPE'!$B$2:$H$800,2,FALSE)</f>
        <v>26.6</v>
      </c>
      <c r="E39" s="74">
        <f>VLOOKUP($C39,'BASE DIBAPE'!$B$2:$H$800,3,FALSE)</f>
        <v>4</v>
      </c>
      <c r="F39" s="74">
        <f>VLOOKUP($C39,'BASE DIBAPE'!$B$2:$H$800,4,FALSE)</f>
        <v>4</v>
      </c>
      <c r="G39" s="74">
        <f>VLOOKUP($C39,'BASE DIBAPE'!$B$2:$H$800,5,FALSE)</f>
        <v>2</v>
      </c>
      <c r="H39" s="75">
        <f t="shared" si="0"/>
        <v>7.0921806471229082E-3</v>
      </c>
      <c r="I39" s="76" t="str">
        <f t="shared" si="1"/>
        <v>MUNICIPAL</v>
      </c>
      <c r="J39" s="77">
        <f t="shared" si="2"/>
        <v>7.0921806471229082E-3</v>
      </c>
      <c r="K39" s="8" t="str">
        <f>VLOOKUP($C39,'BASE DIBAPE'!$B$2:$H$800,6,FALSE)</f>
        <v>MUNICIPAL</v>
      </c>
    </row>
    <row r="40" spans="1:11" ht="15.75" customHeight="1" x14ac:dyDescent="0.2">
      <c r="A40" s="27" t="s">
        <v>181</v>
      </c>
      <c r="B40" s="13">
        <f>VLOOKUP(A40,'ÁREA DOS MUNICÍPIOS '!$A$10:$B$101,2,FALSE)</f>
        <v>1200.195035</v>
      </c>
      <c r="C40" s="38" t="s">
        <v>791</v>
      </c>
      <c r="D40" s="74">
        <f>VLOOKUP($C40,'BASE DIBAPE'!$B$2:$H$800,2,FALSE)</f>
        <v>46.78</v>
      </c>
      <c r="E40" s="74">
        <f>VLOOKUP($C40,'BASE DIBAPE'!$B$2:$H$800,3,FALSE)</f>
        <v>4</v>
      </c>
      <c r="F40" s="74">
        <f>VLOOKUP($C40,'BASE DIBAPE'!$B$2:$H$800,4,FALSE)</f>
        <v>4</v>
      </c>
      <c r="G40" s="74">
        <f>VLOOKUP($C40,'BASE DIBAPE'!$B$2:$H$800,5,FALSE)</f>
        <v>1</v>
      </c>
      <c r="H40" s="75">
        <f t="shared" si="0"/>
        <v>6.2363197494813838E-3</v>
      </c>
      <c r="I40" s="76" t="str">
        <f t="shared" si="1"/>
        <v>MUNICIPAL</v>
      </c>
      <c r="J40" s="77">
        <f t="shared" si="2"/>
        <v>6.2363197494813838E-3</v>
      </c>
      <c r="K40" s="8" t="str">
        <f>VLOOKUP($C40,'BASE DIBAPE'!$B$2:$H$800,6,FALSE)</f>
        <v>MUNICIPAL</v>
      </c>
    </row>
    <row r="41" spans="1:11" ht="15.75" customHeight="1" x14ac:dyDescent="0.2">
      <c r="A41" s="27" t="s">
        <v>181</v>
      </c>
      <c r="B41" s="13">
        <f>VLOOKUP(A41,'ÁREA DOS MUNICÍPIOS '!$A$10:$B$101,2,FALSE)</f>
        <v>1200.195035</v>
      </c>
      <c r="C41" s="38" t="s">
        <v>810</v>
      </c>
      <c r="D41" s="74">
        <f>VLOOKUP($C41,'BASE DIBAPE'!$B$2:$H$800,2,FALSE)</f>
        <v>57.17</v>
      </c>
      <c r="E41" s="74">
        <f>VLOOKUP($C41,'BASE DIBAPE'!$B$2:$H$800,3,FALSE)</f>
        <v>4</v>
      </c>
      <c r="F41" s="74">
        <f>VLOOKUP($C41,'BASE DIBAPE'!$B$2:$H$800,4,FALSE)</f>
        <v>4</v>
      </c>
      <c r="G41" s="74">
        <f>VLOOKUP($C41,'BASE DIBAPE'!$B$2:$H$800,5,FALSE)</f>
        <v>2</v>
      </c>
      <c r="H41" s="75">
        <f t="shared" si="0"/>
        <v>1.5242855924662279E-2</v>
      </c>
      <c r="I41" s="76" t="str">
        <f t="shared" si="1"/>
        <v>MUNICIPAL</v>
      </c>
      <c r="J41" s="77">
        <f t="shared" si="2"/>
        <v>1.5242855924662279E-2</v>
      </c>
      <c r="K41" s="8" t="str">
        <f>VLOOKUP($C41,'BASE DIBAPE'!$B$2:$H$800,6,FALSE)</f>
        <v>MUNICIPAL</v>
      </c>
    </row>
    <row r="42" spans="1:11" ht="15.75" customHeight="1" x14ac:dyDescent="0.2">
      <c r="A42" s="27" t="s">
        <v>181</v>
      </c>
      <c r="B42" s="13">
        <f>VLOOKUP(A42,'ÁREA DOS MUNICÍPIOS '!$A$10:$B$101,2,FALSE)</f>
        <v>1200.195035</v>
      </c>
      <c r="C42" s="38" t="s">
        <v>815</v>
      </c>
      <c r="D42" s="74">
        <f>VLOOKUP($C42,'BASE DIBAPE'!$B$2:$H$800,2,FALSE)</f>
        <v>15.74</v>
      </c>
      <c r="E42" s="74">
        <f>VLOOKUP($C42,'BASE DIBAPE'!$B$2:$H$800,3,FALSE)</f>
        <v>4</v>
      </c>
      <c r="F42" s="74">
        <f>VLOOKUP($C42,'BASE DIBAPE'!$B$2:$H$800,4,FALSE)</f>
        <v>2</v>
      </c>
      <c r="G42" s="74">
        <f>VLOOKUP($C42,'BASE DIBAPE'!$B$2:$H$800,5,FALSE)</f>
        <v>1</v>
      </c>
      <c r="H42" s="75">
        <f t="shared" si="0"/>
        <v>1.0491628137755129E-3</v>
      </c>
      <c r="I42" s="76" t="str">
        <f t="shared" si="1"/>
        <v>MUNICIPAL</v>
      </c>
      <c r="J42" s="77">
        <f t="shared" si="2"/>
        <v>1.0491628137755129E-3</v>
      </c>
      <c r="K42" s="8" t="str">
        <f>VLOOKUP($C42,'BASE DIBAPE'!$B$2:$H$800,6,FALSE)</f>
        <v>MUNICIPAL</v>
      </c>
    </row>
    <row r="43" spans="1:11" ht="15.75" customHeight="1" x14ac:dyDescent="0.2">
      <c r="A43" s="27" t="s">
        <v>181</v>
      </c>
      <c r="B43" s="13">
        <f>VLOOKUP(A43,'ÁREA DOS MUNICÍPIOS '!$A$10:$B$101,2,FALSE)</f>
        <v>1200.195035</v>
      </c>
      <c r="C43" s="38" t="s">
        <v>819</v>
      </c>
      <c r="D43" s="74">
        <f>VLOOKUP($C43,'BASE DIBAPE'!$B$2:$H$800,2,FALSE)</f>
        <v>7</v>
      </c>
      <c r="E43" s="74">
        <f>VLOOKUP($C43,'BASE DIBAPE'!$B$2:$H$800,3,FALSE)</f>
        <v>4</v>
      </c>
      <c r="F43" s="74">
        <f>VLOOKUP($C43,'BASE DIBAPE'!$B$2:$H$800,4,FALSE)</f>
        <v>0</v>
      </c>
      <c r="G43" s="74">
        <f>VLOOKUP($C43,'BASE DIBAPE'!$B$2:$H$800,5,FALSE)</f>
        <v>1</v>
      </c>
      <c r="H43" s="75">
        <f t="shared" si="0"/>
        <v>0</v>
      </c>
      <c r="I43" s="76" t="str">
        <f t="shared" si="1"/>
        <v>MUNICIPAL</v>
      </c>
      <c r="J43" s="77">
        <f t="shared" si="2"/>
        <v>0</v>
      </c>
      <c r="K43" s="8" t="str">
        <f>VLOOKUP($C43,'BASE DIBAPE'!$B$2:$H$800,6,FALSE)</f>
        <v>MUNICIPAL</v>
      </c>
    </row>
    <row r="44" spans="1:11" ht="15.75" customHeight="1" x14ac:dyDescent="0.2">
      <c r="A44" s="27" t="s">
        <v>181</v>
      </c>
      <c r="B44" s="13">
        <f>VLOOKUP(A44,'ÁREA DOS MUNICÍPIOS '!$A$10:$B$101,2,FALSE)</f>
        <v>1200.195035</v>
      </c>
      <c r="C44" s="38" t="s">
        <v>828</v>
      </c>
      <c r="D44" s="74">
        <f>VLOOKUP($C44,'BASE DIBAPE'!$B$2:$H$800,2,FALSE)</f>
        <v>481.65</v>
      </c>
      <c r="E44" s="74">
        <f>VLOOKUP($C44,'BASE DIBAPE'!$B$2:$H$800,3,FALSE)</f>
        <v>4</v>
      </c>
      <c r="F44" s="74">
        <f>VLOOKUP($C44,'BASE DIBAPE'!$B$2:$H$800,4,FALSE)</f>
        <v>4</v>
      </c>
      <c r="G44" s="74">
        <f>VLOOKUP($C44,'BASE DIBAPE'!$B$2:$H$800,5,FALSE)</f>
        <v>2</v>
      </c>
      <c r="H44" s="75">
        <f t="shared" si="0"/>
        <v>0.12841912814611836</v>
      </c>
      <c r="I44" s="76" t="str">
        <f t="shared" si="1"/>
        <v>MUNICIPAL</v>
      </c>
      <c r="J44" s="77">
        <f t="shared" si="2"/>
        <v>0.12841912814611836</v>
      </c>
      <c r="K44" s="8" t="str">
        <f>VLOOKUP($C44,'BASE DIBAPE'!$B$2:$H$800,6,FALSE)</f>
        <v>MUNICIPAL</v>
      </c>
    </row>
    <row r="45" spans="1:11" ht="15.75" customHeight="1" x14ac:dyDescent="0.2">
      <c r="A45" s="27" t="s">
        <v>181</v>
      </c>
      <c r="B45" s="13">
        <f>VLOOKUP(A45,'ÁREA DOS MUNICÍPIOS '!$A$10:$B$101,2,FALSE)</f>
        <v>1200.195035</v>
      </c>
      <c r="C45" s="38" t="s">
        <v>832</v>
      </c>
      <c r="D45" s="74">
        <f>VLOOKUP($C45,'BASE DIBAPE'!$B$2:$H$800,2,FALSE)</f>
        <v>0.4</v>
      </c>
      <c r="E45" s="74">
        <f>VLOOKUP($C45,'BASE DIBAPE'!$B$2:$H$800,3,FALSE)</f>
        <v>4</v>
      </c>
      <c r="F45" s="74">
        <f>VLOOKUP($C45,'BASE DIBAPE'!$B$2:$H$800,4,FALSE)</f>
        <v>4</v>
      </c>
      <c r="G45" s="74">
        <f>VLOOKUP($C45,'BASE DIBAPE'!$B$2:$H$800,5,FALSE)</f>
        <v>2</v>
      </c>
      <c r="H45" s="75">
        <f t="shared" si="0"/>
        <v>1.0664933303944222E-4</v>
      </c>
      <c r="I45" s="76" t="str">
        <f t="shared" si="1"/>
        <v>MUNICIPAL</v>
      </c>
      <c r="J45" s="77">
        <f t="shared" si="2"/>
        <v>1.0664933303944222E-4</v>
      </c>
      <c r="K45" s="8" t="str">
        <f>VLOOKUP($C45,'BASE DIBAPE'!$B$2:$H$800,6,FALSE)</f>
        <v>MUNICIPAL</v>
      </c>
    </row>
    <row r="46" spans="1:11" ht="15.75" customHeight="1" x14ac:dyDescent="0.2">
      <c r="A46" s="27" t="s">
        <v>181</v>
      </c>
      <c r="B46" s="13">
        <f>VLOOKUP(A46,'ÁREA DOS MUNICÍPIOS '!$A$10:$B$101,2,FALSE)</f>
        <v>1200.195035</v>
      </c>
      <c r="C46" s="38" t="s">
        <v>854</v>
      </c>
      <c r="D46" s="74">
        <f>VLOOKUP($C46,'BASE DIBAPE'!$B$2:$H$800,2,FALSE)</f>
        <v>998.05</v>
      </c>
      <c r="E46" s="74">
        <f>VLOOKUP($C46,'BASE DIBAPE'!$B$2:$H$800,3,FALSE)</f>
        <v>4</v>
      </c>
      <c r="F46" s="74">
        <f>VLOOKUP($C46,'BASE DIBAPE'!$B$2:$H$800,4,FALSE)</f>
        <v>2</v>
      </c>
      <c r="G46" s="74">
        <f>VLOOKUP($C46,'BASE DIBAPE'!$B$2:$H$800,5,FALSE)</f>
        <v>2</v>
      </c>
      <c r="H46" s="75">
        <f t="shared" si="0"/>
        <v>0.13305170855001913</v>
      </c>
      <c r="I46" s="76" t="str">
        <f t="shared" si="1"/>
        <v>MUNICIPAL</v>
      </c>
      <c r="J46" s="77">
        <f t="shared" si="2"/>
        <v>0.13305170855001913</v>
      </c>
      <c r="K46" s="8" t="str">
        <f>VLOOKUP($C46,'BASE DIBAPE'!$B$2:$H$800,6,FALSE)</f>
        <v>MUNICIPAL</v>
      </c>
    </row>
    <row r="47" spans="1:11" ht="15.75" customHeight="1" x14ac:dyDescent="0.2">
      <c r="A47" s="27" t="s">
        <v>181</v>
      </c>
      <c r="B47" s="13">
        <f>VLOOKUP(A47,'ÁREA DOS MUNICÍPIOS '!$A$10:$B$101,2,FALSE)</f>
        <v>1200.195035</v>
      </c>
      <c r="C47" s="38" t="s">
        <v>1411</v>
      </c>
      <c r="D47" s="74">
        <f>VLOOKUP($C47,'BASE DIBAPE'!$B$2:$H$800,2,FALSE)</f>
        <v>39.549999999999997</v>
      </c>
      <c r="E47" s="74">
        <f>VLOOKUP($C47,'BASE DIBAPE'!$B$2:$H$800,3,FALSE)</f>
        <v>4</v>
      </c>
      <c r="F47" s="74">
        <f>VLOOKUP($C47,'BASE DIBAPE'!$B$2:$H$800,4,FALSE)</f>
        <v>4</v>
      </c>
      <c r="G47" s="74">
        <f>VLOOKUP($C47,'BASE DIBAPE'!$B$2:$H$800,5,FALSE)</f>
        <v>1</v>
      </c>
      <c r="H47" s="75">
        <f t="shared" si="0"/>
        <v>5.272476402137424E-3</v>
      </c>
      <c r="I47" s="76" t="str">
        <f t="shared" si="1"/>
        <v>MUNICIPAL</v>
      </c>
      <c r="J47" s="77">
        <f t="shared" si="2"/>
        <v>5.272476402137424E-3</v>
      </c>
      <c r="K47" s="8" t="str">
        <f>VLOOKUP($C47,'BASE DIBAPE'!$B$2:$H$800,6,FALSE)</f>
        <v>MUNICIPAL</v>
      </c>
    </row>
    <row r="48" spans="1:11" ht="15.75" customHeight="1" x14ac:dyDescent="0.2">
      <c r="A48" s="27" t="s">
        <v>181</v>
      </c>
      <c r="B48" s="13">
        <f>VLOOKUP(A48,'ÁREA DOS MUNICÍPIOS '!$A$10:$B$101,2,FALSE)</f>
        <v>1200.195035</v>
      </c>
      <c r="C48" s="38" t="s">
        <v>873</v>
      </c>
      <c r="D48" s="74">
        <f>VLOOKUP($C48,'BASE DIBAPE'!$B$2:$H$800,2,FALSE)</f>
        <v>1.96</v>
      </c>
      <c r="E48" s="74">
        <f>VLOOKUP($C48,'BASE DIBAPE'!$B$2:$H$800,3,FALSE)</f>
        <v>4</v>
      </c>
      <c r="F48" s="74">
        <f>VLOOKUP($C48,'BASE DIBAPE'!$B$2:$H$800,4,FALSE)</f>
        <v>4</v>
      </c>
      <c r="G48" s="74">
        <f>VLOOKUP($C48,'BASE DIBAPE'!$B$2:$H$800,5,FALSE)</f>
        <v>1</v>
      </c>
      <c r="H48" s="75">
        <f t="shared" si="0"/>
        <v>2.6129086594663342E-4</v>
      </c>
      <c r="I48" s="76" t="str">
        <f t="shared" si="1"/>
        <v>MUNICIPAL</v>
      </c>
      <c r="J48" s="77">
        <f t="shared" si="2"/>
        <v>2.6129086594663342E-4</v>
      </c>
      <c r="K48" s="8" t="str">
        <f>VLOOKUP($C48,'BASE DIBAPE'!$B$2:$H$800,6,FALSE)</f>
        <v>MUNICIPAL</v>
      </c>
    </row>
    <row r="49" spans="1:11" ht="15.75" customHeight="1" x14ac:dyDescent="0.2">
      <c r="A49" s="27" t="s">
        <v>181</v>
      </c>
      <c r="B49" s="13">
        <f>VLOOKUP(A49,'ÁREA DOS MUNICÍPIOS '!$A$10:$B$101,2,FALSE)</f>
        <v>1200.195035</v>
      </c>
      <c r="C49" s="38" t="s">
        <v>883</v>
      </c>
      <c r="D49" s="74">
        <f>VLOOKUP($C49,'BASE DIBAPE'!$B$2:$H$800,2,FALSE)</f>
        <v>6.63</v>
      </c>
      <c r="E49" s="74">
        <f>VLOOKUP($C49,'BASE DIBAPE'!$B$2:$H$800,3,FALSE)</f>
        <v>4</v>
      </c>
      <c r="F49" s="74">
        <f>VLOOKUP($C49,'BASE DIBAPE'!$B$2:$H$800,4,FALSE)</f>
        <v>4</v>
      </c>
      <c r="G49" s="74">
        <f>VLOOKUP($C49,'BASE DIBAPE'!$B$2:$H$800,5,FALSE)</f>
        <v>1</v>
      </c>
      <c r="H49" s="75">
        <f t="shared" si="0"/>
        <v>8.8385634756437737E-4</v>
      </c>
      <c r="I49" s="76" t="str">
        <f t="shared" si="1"/>
        <v>MUNICIPAL</v>
      </c>
      <c r="J49" s="77">
        <f t="shared" si="2"/>
        <v>8.8385634756437737E-4</v>
      </c>
      <c r="K49" s="8" t="str">
        <f>VLOOKUP($C49,'BASE DIBAPE'!$B$2:$H$800,6,FALSE)</f>
        <v>MUNICIPAL</v>
      </c>
    </row>
    <row r="50" spans="1:11" ht="15.75" customHeight="1" x14ac:dyDescent="0.2">
      <c r="A50" s="27" t="s">
        <v>181</v>
      </c>
      <c r="B50" s="13">
        <f>VLOOKUP(A50,'ÁREA DOS MUNICÍPIOS '!$A$10:$B$101,2,FALSE)</f>
        <v>1200.195035</v>
      </c>
      <c r="C50" s="38" t="s">
        <v>914</v>
      </c>
      <c r="D50" s="74">
        <f>VLOOKUP($C50,'BASE DIBAPE'!$B$2:$H$800,2,FALSE)</f>
        <v>132.19999999999999</v>
      </c>
      <c r="E50" s="74">
        <f>VLOOKUP($C50,'BASE DIBAPE'!$B$2:$H$800,3,FALSE)</f>
        <v>4</v>
      </c>
      <c r="F50" s="74">
        <f>VLOOKUP($C50,'BASE DIBAPE'!$B$2:$H$800,4,FALSE)</f>
        <v>4</v>
      </c>
      <c r="G50" s="74">
        <f>VLOOKUP($C50,'BASE DIBAPE'!$B$2:$H$800,5,FALSE)</f>
        <v>2</v>
      </c>
      <c r="H50" s="75">
        <f t="shared" si="0"/>
        <v>3.524760456953565E-2</v>
      </c>
      <c r="I50" s="76" t="str">
        <f t="shared" si="1"/>
        <v>MUNICIPAL</v>
      </c>
      <c r="J50" s="77">
        <f t="shared" si="2"/>
        <v>3.524760456953565E-2</v>
      </c>
      <c r="K50" s="8" t="str">
        <f>VLOOKUP($C50,'BASE DIBAPE'!$B$2:$H$800,6,FALSE)</f>
        <v>MUNICIPAL</v>
      </c>
    </row>
    <row r="51" spans="1:11" ht="15.75" customHeight="1" x14ac:dyDescent="0.2">
      <c r="A51" s="27" t="s">
        <v>181</v>
      </c>
      <c r="B51" s="13">
        <f>VLOOKUP(A51,'ÁREA DOS MUNICÍPIOS '!$A$10:$B$101,2,FALSE)</f>
        <v>1200.195035</v>
      </c>
      <c r="C51" s="38" t="s">
        <v>989</v>
      </c>
      <c r="D51" s="74">
        <f>VLOOKUP($C51,'BASE DIBAPE'!$B$2:$H$800,2,FALSE)</f>
        <v>0</v>
      </c>
      <c r="E51" s="74">
        <f>VLOOKUP($C51,'BASE DIBAPE'!$B$2:$H$800,3,FALSE)</f>
        <v>5</v>
      </c>
      <c r="F51" s="74">
        <f>VLOOKUP($C51,'BASE DIBAPE'!$B$2:$H$800,4,FALSE)</f>
        <v>0</v>
      </c>
      <c r="G51" s="74">
        <f>VLOOKUP($C51,'BASE DIBAPE'!$B$2:$H$800,5,FALSE)</f>
        <v>1</v>
      </c>
      <c r="H51" s="75">
        <f t="shared" si="0"/>
        <v>0</v>
      </c>
      <c r="I51" s="76" t="str">
        <f t="shared" si="1"/>
        <v>MUNICIPAL</v>
      </c>
      <c r="J51" s="77">
        <f t="shared" si="2"/>
        <v>0</v>
      </c>
      <c r="K51" s="8" t="str">
        <f>VLOOKUP($C51,'BASE DIBAPE'!$B$2:$H$800,6,FALSE)</f>
        <v>MUNICIPAL</v>
      </c>
    </row>
    <row r="52" spans="1:11" ht="15.75" customHeight="1" x14ac:dyDescent="0.2">
      <c r="A52" s="27" t="s">
        <v>181</v>
      </c>
      <c r="B52" s="13">
        <f>VLOOKUP(A52,'ÁREA DOS MUNICÍPIOS '!$A$10:$B$101,2,FALSE)</f>
        <v>1200.195035</v>
      </c>
      <c r="C52" s="38" t="s">
        <v>1090</v>
      </c>
      <c r="D52" s="74">
        <f>VLOOKUP($C52,'BASE DIBAPE'!$B$2:$H$800,2,FALSE)</f>
        <v>0.04</v>
      </c>
      <c r="E52" s="74">
        <f>VLOOKUP($C52,'BASE DIBAPE'!$B$2:$H$800,3,FALSE)</f>
        <v>4</v>
      </c>
      <c r="F52" s="74">
        <f>VLOOKUP($C52,'BASE DIBAPE'!$B$2:$H$800,4,FALSE)</f>
        <v>4</v>
      </c>
      <c r="G52" s="74">
        <f>VLOOKUP($C52,'BASE DIBAPE'!$B$2:$H$800,5,FALSE)</f>
        <v>1</v>
      </c>
      <c r="H52" s="75">
        <f t="shared" si="0"/>
        <v>5.3324666519721114E-6</v>
      </c>
      <c r="I52" s="76" t="str">
        <f t="shared" si="1"/>
        <v>ESTADUAL</v>
      </c>
      <c r="J52" s="77">
        <f t="shared" si="2"/>
        <v>0</v>
      </c>
      <c r="K52" s="8" t="str">
        <f>VLOOKUP($C52,'BASE DIBAPE'!$B$2:$H$800,6,FALSE)</f>
        <v>ESTADUAL</v>
      </c>
    </row>
    <row r="53" spans="1:11" ht="15.75" customHeight="1" x14ac:dyDescent="0.2">
      <c r="A53" s="27" t="s">
        <v>181</v>
      </c>
      <c r="B53" s="13">
        <f>VLOOKUP(A53,'ÁREA DOS MUNICÍPIOS '!$A$10:$B$101,2,FALSE)</f>
        <v>1200.195035</v>
      </c>
      <c r="C53" s="38" t="s">
        <v>665</v>
      </c>
      <c r="D53" s="74">
        <f>VLOOKUP($C53,'BASE DIBAPE'!$B$2:$H$800,2,FALSE)</f>
        <v>41.06</v>
      </c>
      <c r="E53" s="74">
        <f>VLOOKUP($C53,'BASE DIBAPE'!$B$2:$H$800,3,FALSE)</f>
        <v>3</v>
      </c>
      <c r="F53" s="74">
        <f>VLOOKUP($C53,'BASE DIBAPE'!$B$2:$H$800,4,FALSE)</f>
        <v>4</v>
      </c>
      <c r="G53" s="74">
        <f>VLOOKUP($C53,'BASE DIBAPE'!$B$2:$H$800,5,FALSE)</f>
        <v>2</v>
      </c>
      <c r="H53" s="75">
        <f t="shared" si="0"/>
        <v>8.2106655273740583E-3</v>
      </c>
      <c r="I53" s="76" t="str">
        <f t="shared" si="1"/>
        <v>FEDERAL</v>
      </c>
      <c r="J53" s="77">
        <f t="shared" si="2"/>
        <v>0</v>
      </c>
      <c r="K53" s="8" t="str">
        <f>VLOOKUP($C53,'BASE DIBAPE'!$B$2:$H$800,6,FALSE)</f>
        <v>FEDERAL</v>
      </c>
    </row>
    <row r="54" spans="1:11" ht="15.75" customHeight="1" x14ac:dyDescent="0.2">
      <c r="A54" s="27" t="s">
        <v>181</v>
      </c>
      <c r="B54" s="13">
        <f>VLOOKUP(A54,'ÁREA DOS MUNICÍPIOS '!$A$10:$B$101,2,FALSE)</f>
        <v>1200.195035</v>
      </c>
      <c r="C54" s="62" t="s">
        <v>954</v>
      </c>
      <c r="D54" s="74">
        <f>VLOOKUP($C54,'BASE DIBAPE'!$B$2:$H$800,2,FALSE)</f>
        <v>3958.49</v>
      </c>
      <c r="E54" s="74">
        <f>VLOOKUP($C54,'BASE DIBAPE'!$B$2:$H$800,3,FALSE)</f>
        <v>4</v>
      </c>
      <c r="F54" s="74">
        <f>VLOOKUP($C54,'BASE DIBAPE'!$B$2:$H$800,4,FALSE)</f>
        <v>2</v>
      </c>
      <c r="G54" s="74">
        <f>VLOOKUP($C54,'BASE DIBAPE'!$B$2:$H$800,5,FALSE)</f>
        <v>4</v>
      </c>
      <c r="H54" s="75">
        <f t="shared" si="0"/>
        <v>1.055425795858254</v>
      </c>
      <c r="I54" s="76" t="str">
        <f t="shared" si="1"/>
        <v>FEDERAL</v>
      </c>
      <c r="J54" s="77">
        <f t="shared" si="2"/>
        <v>0</v>
      </c>
      <c r="K54" s="8" t="str">
        <f>VLOOKUP($C54,'BASE DIBAPE'!$B$2:$H$800,6,FALSE)</f>
        <v>FEDERAL</v>
      </c>
    </row>
    <row r="55" spans="1:11" ht="15.75" customHeight="1" x14ac:dyDescent="0.2">
      <c r="A55" s="27" t="s">
        <v>181</v>
      </c>
      <c r="B55" s="13">
        <f>VLOOKUP(A55,'ÁREA DOS MUNICÍPIOS '!$A$10:$B$101,2,FALSE)</f>
        <v>1200.195035</v>
      </c>
      <c r="C55" s="38" t="s">
        <v>1285</v>
      </c>
      <c r="D55" s="74">
        <f>VLOOKUP($C55,'BASE DIBAPE'!$B$2:$H$800,2,FALSE)</f>
        <v>0</v>
      </c>
      <c r="E55" s="74">
        <f>VLOOKUP($C55,'BASE DIBAPE'!$B$2:$H$800,3,FALSE)</f>
        <v>4</v>
      </c>
      <c r="F55" s="74">
        <f>VLOOKUP($C55,'BASE DIBAPE'!$B$2:$H$800,4,FALSE)</f>
        <v>0</v>
      </c>
      <c r="G55" s="74">
        <f>VLOOKUP($C55,'BASE DIBAPE'!$B$2:$H$800,5,FALSE)</f>
        <v>1</v>
      </c>
      <c r="H55" s="75">
        <f t="shared" si="0"/>
        <v>0</v>
      </c>
      <c r="I55" s="76" t="str">
        <f t="shared" si="1"/>
        <v>FEDERAL</v>
      </c>
      <c r="J55" s="77">
        <f t="shared" si="2"/>
        <v>0</v>
      </c>
      <c r="K55" s="8" t="str">
        <f>VLOOKUP($C55,'BASE DIBAPE'!$B$2:$H$800,6,FALSE)</f>
        <v>FEDERAL</v>
      </c>
    </row>
    <row r="56" spans="1:11" ht="15.75" customHeight="1" x14ac:dyDescent="0.2">
      <c r="A56" s="27" t="s">
        <v>181</v>
      </c>
      <c r="B56" s="13">
        <f>VLOOKUP(A56,'ÁREA DOS MUNICÍPIOS '!$A$10:$B$101,2,FALSE)</f>
        <v>1200.195035</v>
      </c>
      <c r="C56" s="62" t="s">
        <v>364</v>
      </c>
      <c r="D56" s="74">
        <f>VLOOKUP($C56,'BASE DIBAPE'!$B$2:$H$800,2,FALSE)</f>
        <v>452.18</v>
      </c>
      <c r="E56" s="74">
        <f>VLOOKUP($C56,'BASE DIBAPE'!$B$2:$H$800,3,FALSE)</f>
        <v>1</v>
      </c>
      <c r="F56" s="74">
        <f>VLOOKUP($C56,'BASE DIBAPE'!$B$2:$H$800,4,FALSE)</f>
        <v>4</v>
      </c>
      <c r="G56" s="74">
        <f>VLOOKUP($C56,'BASE DIBAPE'!$B$2:$H$800,5,FALSE)</f>
        <v>1</v>
      </c>
      <c r="H56" s="75">
        <f t="shared" si="0"/>
        <v>1.5070217316804682E-2</v>
      </c>
      <c r="I56" s="76" t="str">
        <f t="shared" si="1"/>
        <v>ESTADUAL</v>
      </c>
      <c r="J56" s="77">
        <f t="shared" si="2"/>
        <v>0</v>
      </c>
      <c r="K56" s="8" t="str">
        <f>VLOOKUP($C56,'BASE DIBAPE'!$B$2:$H$800,6,FALSE)</f>
        <v>ESTADUAL</v>
      </c>
    </row>
    <row r="57" spans="1:11" ht="15.75" customHeight="1" x14ac:dyDescent="0.2">
      <c r="A57" s="27" t="s">
        <v>181</v>
      </c>
      <c r="B57" s="13">
        <f>VLOOKUP(A57,'ÁREA DOS MUNICÍPIOS '!$A$10:$B$101,2,FALSE)</f>
        <v>1200.195035</v>
      </c>
      <c r="C57" s="38" t="s">
        <v>561</v>
      </c>
      <c r="D57" s="74">
        <f>VLOOKUP($C57,'BASE DIBAPE'!$B$2:$H$800,2,FALSE)</f>
        <v>171.67</v>
      </c>
      <c r="E57" s="74">
        <f>VLOOKUP($C57,'BASE DIBAPE'!$B$2:$H$800,3,FALSE)</f>
        <v>1</v>
      </c>
      <c r="F57" s="74">
        <f>VLOOKUP($C57,'BASE DIBAPE'!$B$2:$H$800,4,FALSE)</f>
        <v>4</v>
      </c>
      <c r="G57" s="74">
        <f>VLOOKUP($C57,'BASE DIBAPE'!$B$2:$H$800,5,FALSE)</f>
        <v>0</v>
      </c>
      <c r="H57" s="75">
        <f t="shared" si="0"/>
        <v>0</v>
      </c>
      <c r="I57" s="76" t="str">
        <f t="shared" si="1"/>
        <v>ESTADUAL</v>
      </c>
      <c r="J57" s="77">
        <f t="shared" si="2"/>
        <v>0</v>
      </c>
      <c r="K57" s="8" t="str">
        <f>VLOOKUP($C57,'BASE DIBAPE'!$B$2:$H$800,6,FALSE)</f>
        <v>ESTADUAL</v>
      </c>
    </row>
    <row r="58" spans="1:11" ht="15.75" customHeight="1" x14ac:dyDescent="0.2">
      <c r="A58" s="27" t="s">
        <v>181</v>
      </c>
      <c r="B58" s="13">
        <f>VLOOKUP(A58,'ÁREA DOS MUNICÍPIOS '!$A$10:$B$101,2,FALSE)</f>
        <v>1200.195035</v>
      </c>
      <c r="C58" s="38" t="s">
        <v>724</v>
      </c>
      <c r="D58" s="74">
        <f>VLOOKUP($C58,'BASE DIBAPE'!$B$2:$H$800,2,FALSE)</f>
        <v>3.71</v>
      </c>
      <c r="E58" s="74">
        <f>VLOOKUP($C58,'BASE DIBAPE'!$B$2:$H$800,3,FALSE)</f>
        <v>4</v>
      </c>
      <c r="F58" s="74">
        <f>VLOOKUP($C58,'BASE DIBAPE'!$B$2:$H$800,4,FALSE)</f>
        <v>4</v>
      </c>
      <c r="G58" s="74">
        <f>VLOOKUP($C58,'BASE DIBAPE'!$B$2:$H$800,5,FALSE)</f>
        <v>2</v>
      </c>
      <c r="H58" s="75">
        <f t="shared" si="0"/>
        <v>9.8917256394082651E-4</v>
      </c>
      <c r="I58" s="76" t="str">
        <f t="shared" si="1"/>
        <v>ESTADUAL</v>
      </c>
      <c r="J58" s="77">
        <f t="shared" si="2"/>
        <v>0</v>
      </c>
      <c r="K58" s="8" t="str">
        <f>VLOOKUP($C58,'BASE DIBAPE'!$B$2:$H$800,6,FALSE)</f>
        <v>ESTADUAL</v>
      </c>
    </row>
    <row r="59" spans="1:11" ht="15.75" customHeight="1" x14ac:dyDescent="0.2">
      <c r="A59" s="27" t="s">
        <v>181</v>
      </c>
      <c r="B59" s="13">
        <f>VLOOKUP(A59,'ÁREA DOS MUNICÍPIOS '!$A$10:$B$101,2,FALSE)</f>
        <v>1200.195035</v>
      </c>
      <c r="C59" s="38" t="s">
        <v>734</v>
      </c>
      <c r="D59" s="74">
        <f>VLOOKUP($C59,'BASE DIBAPE'!$B$2:$H$800,2,FALSE)</f>
        <v>12494.24</v>
      </c>
      <c r="E59" s="74">
        <f>VLOOKUP($C59,'BASE DIBAPE'!$B$2:$H$800,3,FALSE)</f>
        <v>4</v>
      </c>
      <c r="F59" s="74">
        <f>VLOOKUP($C59,'BASE DIBAPE'!$B$2:$H$800,4,FALSE)</f>
        <v>1</v>
      </c>
      <c r="G59" s="74">
        <f>VLOOKUP($C59,'BASE DIBAPE'!$B$2:$H$800,5,FALSE)</f>
        <v>4</v>
      </c>
      <c r="H59" s="75">
        <f t="shared" si="0"/>
        <v>1.6656279535434007</v>
      </c>
      <c r="I59" s="76" t="str">
        <f t="shared" si="1"/>
        <v>ESTADUAL</v>
      </c>
      <c r="J59" s="77">
        <f t="shared" si="2"/>
        <v>0</v>
      </c>
      <c r="K59" s="8" t="str">
        <f>VLOOKUP($C59,'BASE DIBAPE'!$B$2:$H$800,6,FALSE)</f>
        <v>ESTADUAL</v>
      </c>
    </row>
    <row r="60" spans="1:11" ht="15.75" customHeight="1" x14ac:dyDescent="0.2">
      <c r="A60" s="27" t="s">
        <v>181</v>
      </c>
      <c r="B60" s="13">
        <f>VLOOKUP(A60,'ÁREA DOS MUNICÍPIOS '!$A$10:$B$101,2,FALSE)</f>
        <v>1200.195035</v>
      </c>
      <c r="C60" s="38" t="s">
        <v>748</v>
      </c>
      <c r="D60" s="74">
        <f>VLOOKUP($C60,'BASE DIBAPE'!$B$2:$H$800,2,FALSE)</f>
        <v>54.52</v>
      </c>
      <c r="E60" s="74">
        <f>VLOOKUP($C60,'BASE DIBAPE'!$B$2:$H$800,3,FALSE)</f>
        <v>4</v>
      </c>
      <c r="F60" s="74">
        <f>VLOOKUP($C60,'BASE DIBAPE'!$B$2:$H$800,4,FALSE)</f>
        <v>4</v>
      </c>
      <c r="G60" s="74">
        <f>VLOOKUP($C60,'BASE DIBAPE'!$B$2:$H$800,5,FALSE)</f>
        <v>1</v>
      </c>
      <c r="H60" s="75">
        <f t="shared" si="0"/>
        <v>7.2681520466379877E-3</v>
      </c>
      <c r="I60" s="76" t="str">
        <f t="shared" si="1"/>
        <v>ESTADUAL</v>
      </c>
      <c r="J60" s="77">
        <f t="shared" si="2"/>
        <v>0</v>
      </c>
      <c r="K60" s="8" t="str">
        <f>VLOOKUP($C60,'BASE DIBAPE'!$B$2:$H$800,6,FALSE)</f>
        <v>ESTADUAL</v>
      </c>
    </row>
    <row r="61" spans="1:11" ht="15.75" customHeight="1" x14ac:dyDescent="0.2">
      <c r="A61" s="27" t="s">
        <v>181</v>
      </c>
      <c r="B61" s="13">
        <f>VLOOKUP(A61,'ÁREA DOS MUNICÍPIOS '!$A$10:$B$101,2,FALSE)</f>
        <v>1200.195035</v>
      </c>
      <c r="C61" s="38" t="s">
        <v>752</v>
      </c>
      <c r="D61" s="74">
        <f>VLOOKUP($C61,'BASE DIBAPE'!$B$2:$H$800,2,FALSE)</f>
        <v>470.48</v>
      </c>
      <c r="E61" s="74">
        <f>VLOOKUP($C61,'BASE DIBAPE'!$B$2:$H$800,3,FALSE)</f>
        <v>4</v>
      </c>
      <c r="F61" s="74">
        <f>VLOOKUP($C61,'BASE DIBAPE'!$B$2:$H$800,4,FALSE)</f>
        <v>4</v>
      </c>
      <c r="G61" s="74">
        <f>VLOOKUP($C61,'BASE DIBAPE'!$B$2:$H$800,5,FALSE)</f>
        <v>1</v>
      </c>
      <c r="H61" s="75">
        <f t="shared" si="0"/>
        <v>6.2720472760495971E-2</v>
      </c>
      <c r="I61" s="76" t="str">
        <f t="shared" si="1"/>
        <v>ESTADUAL</v>
      </c>
      <c r="J61" s="77">
        <f t="shared" si="2"/>
        <v>0</v>
      </c>
      <c r="K61" s="8" t="str">
        <f>VLOOKUP($C61,'BASE DIBAPE'!$B$2:$H$800,6,FALSE)</f>
        <v>ESTADUAL</v>
      </c>
    </row>
    <row r="62" spans="1:11" ht="15.75" customHeight="1" x14ac:dyDescent="0.2">
      <c r="A62" s="27" t="s">
        <v>181</v>
      </c>
      <c r="B62" s="13">
        <f>VLOOKUP(A62,'ÁREA DOS MUNICÍPIOS '!$A$10:$B$101,2,FALSE)</f>
        <v>1200.195035</v>
      </c>
      <c r="C62" s="38" t="s">
        <v>983</v>
      </c>
      <c r="D62" s="74">
        <f>VLOOKUP($C62,'BASE DIBAPE'!$B$2:$H$800,2,FALSE)</f>
        <v>2816.47</v>
      </c>
      <c r="E62" s="74">
        <f>VLOOKUP($C62,'BASE DIBAPE'!$B$2:$H$800,3,FALSE)</f>
        <v>5</v>
      </c>
      <c r="F62" s="74">
        <f>VLOOKUP($C62,'BASE DIBAPE'!$B$2:$H$800,4,FALSE)</f>
        <v>4</v>
      </c>
      <c r="G62" s="74">
        <f>VLOOKUP($C62,'BASE DIBAPE'!$B$2:$H$800,5,FALSE)</f>
        <v>4</v>
      </c>
      <c r="H62" s="75">
        <f t="shared" si="0"/>
        <v>1.8773415439099863</v>
      </c>
      <c r="I62" s="76" t="str">
        <f t="shared" si="1"/>
        <v>ESTADUAL</v>
      </c>
      <c r="J62" s="77">
        <f t="shared" si="2"/>
        <v>0</v>
      </c>
      <c r="K62" s="8" t="str">
        <f>VLOOKUP($C62,'BASE DIBAPE'!$B$2:$H$800,6,FALSE)</f>
        <v>ESTADUAL</v>
      </c>
    </row>
    <row r="63" spans="1:11" ht="15.75" customHeight="1" x14ac:dyDescent="0.2">
      <c r="A63" s="27" t="s">
        <v>181</v>
      </c>
      <c r="B63" s="13">
        <f>VLOOKUP(A63,'ÁREA DOS MUNICÍPIOS '!$A$10:$B$101,2,FALSE)</f>
        <v>1200.195035</v>
      </c>
      <c r="C63" s="38" t="s">
        <v>1114</v>
      </c>
      <c r="D63" s="74">
        <f>VLOOKUP($C63,'BASE DIBAPE'!$B$2:$H$800,2,FALSE)</f>
        <v>3.23</v>
      </c>
      <c r="E63" s="74">
        <f>VLOOKUP($C63,'BASE DIBAPE'!$B$2:$H$800,3,FALSE)</f>
        <v>4</v>
      </c>
      <c r="F63" s="74">
        <f>VLOOKUP($C63,'BASE DIBAPE'!$B$2:$H$800,4,FALSE)</f>
        <v>4</v>
      </c>
      <c r="G63" s="74">
        <f>VLOOKUP($C63,'BASE DIBAPE'!$B$2:$H$800,5,FALSE)</f>
        <v>1</v>
      </c>
      <c r="H63" s="75">
        <f t="shared" si="0"/>
        <v>4.3059668214674794E-4</v>
      </c>
      <c r="I63" s="76" t="str">
        <f t="shared" si="1"/>
        <v>FEDERAL</v>
      </c>
      <c r="J63" s="77">
        <f t="shared" si="2"/>
        <v>0</v>
      </c>
      <c r="K63" s="8" t="str">
        <f>VLOOKUP($C63,'BASE DIBAPE'!$B$2:$H$800,6,FALSE)</f>
        <v>FEDERAL</v>
      </c>
    </row>
    <row r="64" spans="1:11" ht="15.75" customHeight="1" x14ac:dyDescent="0.2">
      <c r="A64" s="27" t="s">
        <v>181</v>
      </c>
      <c r="B64" s="13">
        <f>VLOOKUP(A64,'ÁREA DOS MUNICÍPIOS '!$A$10:$B$101,2,FALSE)</f>
        <v>1200.195035</v>
      </c>
      <c r="C64" s="62" t="s">
        <v>1477</v>
      </c>
      <c r="D64" s="74">
        <f>VLOOKUP($C64,'BASE DIBAPE'!$B$2:$H$800,2,FALSE)</f>
        <v>0</v>
      </c>
      <c r="E64" s="74">
        <f>VLOOKUP($C64,'BASE DIBAPE'!$B$2:$H$800,3,FALSE)</f>
        <v>4</v>
      </c>
      <c r="F64" s="74">
        <f>VLOOKUP($C64,'BASE DIBAPE'!$B$2:$H$800,4,FALSE)</f>
        <v>0</v>
      </c>
      <c r="G64" s="74">
        <f>VLOOKUP($C64,'BASE DIBAPE'!$B$2:$H$800,5,FALSE)</f>
        <v>0</v>
      </c>
      <c r="H64" s="75">
        <f t="shared" ref="H64" si="3">IFERROR((D64/(B64*100))*E64*F64*G64,0)</f>
        <v>0</v>
      </c>
      <c r="I64" s="76" t="str">
        <f t="shared" si="1"/>
        <v>FEDERAL</v>
      </c>
      <c r="J64" s="77">
        <f t="shared" ref="J64" si="4">IF(I64="Municipal",IFERROR((D64/(B64*100))*E64*F64*G64,0),0)</f>
        <v>0</v>
      </c>
      <c r="K64" s="8" t="str">
        <f>VLOOKUP($C64,'BASE DIBAPE'!$B$2:$H$800,6,FALSE)</f>
        <v>FEDERAL</v>
      </c>
    </row>
    <row r="65" spans="1:11" ht="15.75" customHeight="1" x14ac:dyDescent="0.2">
      <c r="A65" s="27" t="s">
        <v>181</v>
      </c>
      <c r="B65" s="13">
        <f>VLOOKUP(A65,'ÁREA DOS MUNICÍPIOS '!$A$10:$B$101,2,FALSE)</f>
        <v>1200.195035</v>
      </c>
      <c r="C65" s="38" t="s">
        <v>1519</v>
      </c>
      <c r="D65" s="74">
        <f>VLOOKUP($C65,'BASE DIBAPE'!$B$2:$H$800,2,FALSE)</f>
        <v>0</v>
      </c>
      <c r="E65" s="74">
        <f>VLOOKUP($C65,'BASE DIBAPE'!$B$2:$H$800,3,FALSE)</f>
        <v>4</v>
      </c>
      <c r="F65" s="74">
        <f>VLOOKUP($C65,'BASE DIBAPE'!$B$2:$H$800,4,FALSE)</f>
        <v>0</v>
      </c>
      <c r="G65" s="74">
        <f>VLOOKUP($C65,'BASE DIBAPE'!$B$2:$H$800,5,FALSE)</f>
        <v>0</v>
      </c>
      <c r="H65" s="75">
        <f t="shared" si="0"/>
        <v>0</v>
      </c>
      <c r="I65" s="76" t="str">
        <f t="shared" si="1"/>
        <v>MUNICIPAL</v>
      </c>
      <c r="J65" s="77">
        <f t="shared" si="2"/>
        <v>0</v>
      </c>
      <c r="K65" s="8" t="str">
        <f>VLOOKUP($C65,'BASE DIBAPE'!$B$2:$H$800,6,FALSE)</f>
        <v>MUNICIPAL</v>
      </c>
    </row>
    <row r="66" spans="1:11" ht="15.75" customHeight="1" x14ac:dyDescent="0.2">
      <c r="A66" s="27" t="s">
        <v>181</v>
      </c>
      <c r="B66" s="13">
        <f>VLOOKUP(A66,'ÁREA DOS MUNICÍPIOS '!$A$10:$B$101,2,FALSE)</f>
        <v>1200.195035</v>
      </c>
      <c r="C66" s="38" t="s">
        <v>1520</v>
      </c>
      <c r="D66" s="74">
        <f>VLOOKUP($C66,'BASE DIBAPE'!$B$2:$H$800,2,FALSE)</f>
        <v>0</v>
      </c>
      <c r="E66" s="74">
        <f>VLOOKUP($C66,'BASE DIBAPE'!$B$2:$H$800,3,FALSE)</f>
        <v>1</v>
      </c>
      <c r="F66" s="74">
        <f>VLOOKUP($C66,'BASE DIBAPE'!$B$2:$H$800,4,FALSE)</f>
        <v>0</v>
      </c>
      <c r="G66" s="74">
        <f>VLOOKUP($C66,'BASE DIBAPE'!$B$2:$H$800,5,FALSE)</f>
        <v>0</v>
      </c>
      <c r="H66" s="75">
        <f t="shared" si="0"/>
        <v>0</v>
      </c>
      <c r="I66" s="76" t="str">
        <f t="shared" si="1"/>
        <v>MUNICIPAL</v>
      </c>
      <c r="J66" s="77">
        <f t="shared" si="2"/>
        <v>0</v>
      </c>
      <c r="K66" s="8" t="str">
        <f>VLOOKUP($C66,'BASE DIBAPE'!$B$2:$H$800,6,FALSE)</f>
        <v>MUNICIPAL</v>
      </c>
    </row>
    <row r="67" spans="1:11" ht="15.75" customHeight="1" x14ac:dyDescent="0.2">
      <c r="A67" s="27" t="s">
        <v>181</v>
      </c>
      <c r="B67" s="13">
        <f>VLOOKUP(A67,'ÁREA DOS MUNICÍPIOS '!$A$10:$B$101,2,FALSE)</f>
        <v>1200.195035</v>
      </c>
      <c r="C67" s="38" t="s">
        <v>1521</v>
      </c>
      <c r="D67" s="74">
        <f>VLOOKUP($C67,'BASE DIBAPE'!$B$2:$H$800,2,FALSE)</f>
        <v>0</v>
      </c>
      <c r="E67" s="74">
        <f>VLOOKUP($C67,'BASE DIBAPE'!$B$2:$H$800,3,FALSE)</f>
        <v>5</v>
      </c>
      <c r="F67" s="74">
        <f>VLOOKUP($C67,'BASE DIBAPE'!$B$2:$H$800,4,FALSE)</f>
        <v>0</v>
      </c>
      <c r="G67" s="74">
        <f>VLOOKUP($C67,'BASE DIBAPE'!$B$2:$H$800,5,FALSE)</f>
        <v>0</v>
      </c>
      <c r="H67" s="75">
        <f t="shared" si="0"/>
        <v>0</v>
      </c>
      <c r="I67" s="76" t="str">
        <f t="shared" si="1"/>
        <v>MUNICIPAL</v>
      </c>
      <c r="J67" s="77">
        <f t="shared" si="2"/>
        <v>0</v>
      </c>
      <c r="K67" s="8" t="str">
        <f>VLOOKUP($C67,'BASE DIBAPE'!$B$2:$H$800,6,FALSE)</f>
        <v>MUNICIPAL</v>
      </c>
    </row>
    <row r="68" spans="1:11" ht="15.75" customHeight="1" x14ac:dyDescent="0.2">
      <c r="A68" s="27" t="s">
        <v>181</v>
      </c>
      <c r="B68" s="13">
        <f>VLOOKUP(A68,'ÁREA DOS MUNICÍPIOS '!$A$10:$B$101,2,FALSE)</f>
        <v>1200.195035</v>
      </c>
      <c r="C68" s="38" t="s">
        <v>1522</v>
      </c>
      <c r="D68" s="74">
        <f>VLOOKUP($C68,'BASE DIBAPE'!$B$2:$H$800,2,FALSE)</f>
        <v>0</v>
      </c>
      <c r="E68" s="74">
        <f>VLOOKUP($C68,'BASE DIBAPE'!$B$2:$H$800,3,FALSE)</f>
        <v>1</v>
      </c>
      <c r="F68" s="74">
        <f>VLOOKUP($C68,'BASE DIBAPE'!$B$2:$H$800,4,FALSE)</f>
        <v>0</v>
      </c>
      <c r="G68" s="74">
        <f>VLOOKUP($C68,'BASE DIBAPE'!$B$2:$H$800,5,FALSE)</f>
        <v>0</v>
      </c>
      <c r="H68" s="75">
        <f t="shared" si="0"/>
        <v>0</v>
      </c>
      <c r="I68" s="76" t="str">
        <f t="shared" si="1"/>
        <v>MUNICIPAL</v>
      </c>
      <c r="J68" s="77">
        <f t="shared" si="2"/>
        <v>0</v>
      </c>
      <c r="K68" s="8" t="str">
        <f>VLOOKUP($C68,'BASE DIBAPE'!$B$2:$H$800,6,FALSE)</f>
        <v>MUNICIPAL</v>
      </c>
    </row>
    <row r="69" spans="1:11" ht="15.75" customHeight="1" x14ac:dyDescent="0.2">
      <c r="A69" s="27" t="s">
        <v>181</v>
      </c>
      <c r="B69" s="13">
        <f>VLOOKUP(A69,'ÁREA DOS MUNICÍPIOS '!$A$10:$B$101,2,FALSE)</f>
        <v>1200.195035</v>
      </c>
      <c r="C69" s="38" t="s">
        <v>1523</v>
      </c>
      <c r="D69" s="74">
        <f>VLOOKUP($C69,'BASE DIBAPE'!$B$2:$H$800,2,FALSE)</f>
        <v>0</v>
      </c>
      <c r="E69" s="74">
        <f>VLOOKUP($C69,'BASE DIBAPE'!$B$2:$H$800,3,FALSE)</f>
        <v>1</v>
      </c>
      <c r="F69" s="74">
        <f>VLOOKUP($C69,'BASE DIBAPE'!$B$2:$H$800,4,FALSE)</f>
        <v>0</v>
      </c>
      <c r="G69" s="74">
        <f>VLOOKUP($C69,'BASE DIBAPE'!$B$2:$H$800,5,FALSE)</f>
        <v>0</v>
      </c>
      <c r="H69" s="75">
        <f t="shared" ref="H69:H100" si="5">IFERROR((D69/(B69*100))*E69*F69*G69,0)</f>
        <v>0</v>
      </c>
      <c r="I69" s="76" t="str">
        <f t="shared" ref="I69" si="6">K69</f>
        <v>MUNICIPAL</v>
      </c>
      <c r="J69" s="77">
        <f t="shared" ref="J69:J100" si="7">IF(I69="Municipal",IFERROR((D69/(B69*100))*E69*F69*G69,0),0)</f>
        <v>0</v>
      </c>
      <c r="K69" s="8" t="str">
        <f>VLOOKUP($C69,'BASE DIBAPE'!$B$2:$H$800,6,FALSE)</f>
        <v>MUNICIPAL</v>
      </c>
    </row>
    <row r="70" spans="1:11" ht="15.75" customHeight="1" x14ac:dyDescent="0.2">
      <c r="A70" s="27" t="s">
        <v>181</v>
      </c>
      <c r="B70" s="13">
        <f>VLOOKUP(A70,'ÁREA DOS MUNICÍPIOS '!$A$10:$B$101,2,FALSE)</f>
        <v>1200.195035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7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181</v>
      </c>
      <c r="B71" s="13">
        <f>VLOOKUP(A71,'ÁREA DOS MUNICÍPIOS '!$A$10:$B$101,2,FALSE)</f>
        <v>1200.195035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7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181</v>
      </c>
      <c r="B72" s="13">
        <f>VLOOKUP(A72,'ÁREA DOS MUNICÍPIOS '!$A$10:$B$101,2,FALSE)</f>
        <v>1200.195035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7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181</v>
      </c>
      <c r="B73" s="13">
        <f>VLOOKUP(A73,'ÁREA DOS MUNICÍPIOS '!$A$10:$B$101,2,FALSE)</f>
        <v>1200.195035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7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181</v>
      </c>
      <c r="B74" s="13">
        <f>VLOOKUP(A74,'ÁREA DOS MUNICÍPIOS '!$A$10:$B$101,2,FALSE)</f>
        <v>1200.195035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7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181</v>
      </c>
      <c r="B75" s="13">
        <f>VLOOKUP(A75,'ÁREA DOS MUNICÍPIOS '!$A$10:$B$101,2,FALSE)</f>
        <v>1200.195035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7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181</v>
      </c>
      <c r="B76" s="13">
        <f>VLOOKUP(A76,'ÁREA DOS MUNICÍPIOS '!$A$10:$B$101,2,FALSE)</f>
        <v>1200.195035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7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181</v>
      </c>
      <c r="B77" s="13">
        <f>VLOOKUP(A77,'ÁREA DOS MUNICÍPIOS '!$A$10:$B$101,2,FALSE)</f>
        <v>1200.195035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7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181</v>
      </c>
      <c r="B78" s="13">
        <f>VLOOKUP(A78,'ÁREA DOS MUNICÍPIOS '!$A$10:$B$101,2,FALSE)</f>
        <v>1200.195035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7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181</v>
      </c>
      <c r="B79" s="13">
        <f>VLOOKUP(A79,'ÁREA DOS MUNICÍPIOS '!$A$10:$B$101,2,FALSE)</f>
        <v>1200.195035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7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181</v>
      </c>
      <c r="B80" s="13">
        <f>VLOOKUP(A80,'ÁREA DOS MUNICÍPIOS '!$A$10:$B$101,2,FALSE)</f>
        <v>1200.195035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7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181</v>
      </c>
      <c r="B81" s="13">
        <f>VLOOKUP(A81,'ÁREA DOS MUNICÍPIOS '!$A$10:$B$101,2,FALSE)</f>
        <v>1200.195035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7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181</v>
      </c>
      <c r="B82" s="13">
        <f>VLOOKUP(A82,'ÁREA DOS MUNICÍPIOS '!$A$10:$B$101,2,FALSE)</f>
        <v>1200.195035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7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181</v>
      </c>
      <c r="B83" s="13">
        <f>VLOOKUP(A83,'ÁREA DOS MUNICÍPIOS '!$A$10:$B$101,2,FALSE)</f>
        <v>1200.195035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7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181</v>
      </c>
      <c r="B84" s="13">
        <f>VLOOKUP(A84,'ÁREA DOS MUNICÍPIOS '!$A$10:$B$101,2,FALSE)</f>
        <v>1200.195035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7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181</v>
      </c>
      <c r="B85" s="13">
        <f>VLOOKUP(A85,'ÁREA DOS MUNICÍPIOS '!$A$10:$B$101,2,FALSE)</f>
        <v>1200.195035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7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181</v>
      </c>
      <c r="B86" s="13">
        <f>VLOOKUP(A86,'ÁREA DOS MUNICÍPIOS '!$A$10:$B$101,2,FALSE)</f>
        <v>1200.195035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7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181</v>
      </c>
      <c r="B87" s="13">
        <f>VLOOKUP(A87,'ÁREA DOS MUNICÍPIOS '!$A$10:$B$101,2,FALSE)</f>
        <v>1200.195035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7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181</v>
      </c>
      <c r="B88" s="13">
        <f>VLOOKUP(A88,'ÁREA DOS MUNICÍPIOS '!$A$10:$B$101,2,FALSE)</f>
        <v>1200.195035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7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181</v>
      </c>
      <c r="B89" s="13">
        <f>VLOOKUP(A89,'ÁREA DOS MUNICÍPIOS '!$A$10:$B$101,2,FALSE)</f>
        <v>1200.195035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7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181</v>
      </c>
      <c r="B90" s="13">
        <f>VLOOKUP(A90,'ÁREA DOS MUNICÍPIOS '!$A$10:$B$101,2,FALSE)</f>
        <v>1200.195035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7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181</v>
      </c>
      <c r="B91" s="13">
        <f>VLOOKUP(A91,'ÁREA DOS MUNICÍPIOS '!$A$10:$B$101,2,FALSE)</f>
        <v>1200.195035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7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181</v>
      </c>
      <c r="B92" s="13">
        <f>VLOOKUP(A92,'ÁREA DOS MUNICÍPIOS '!$A$10:$B$101,2,FALSE)</f>
        <v>1200.195035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7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181</v>
      </c>
      <c r="B93" s="13">
        <f>VLOOKUP(A93,'ÁREA DOS MUNICÍPIOS '!$A$10:$B$101,2,FALSE)</f>
        <v>1200.195035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7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181</v>
      </c>
      <c r="B94" s="13">
        <f>VLOOKUP(A94,'ÁREA DOS MUNICÍPIOS '!$A$10:$B$101,2,FALSE)</f>
        <v>1200.195035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7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181</v>
      </c>
      <c r="B95" s="13">
        <f>VLOOKUP(A95,'ÁREA DOS MUNICÍPIOS '!$A$10:$B$101,2,FALSE)</f>
        <v>1200.195035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7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181</v>
      </c>
      <c r="B96" s="13">
        <f>VLOOKUP(A96,'ÁREA DOS MUNICÍPIOS '!$A$10:$B$101,2,FALSE)</f>
        <v>1200.195035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7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181</v>
      </c>
      <c r="B97" s="13">
        <f>VLOOKUP(A97,'ÁREA DOS MUNICÍPIOS '!$A$10:$B$101,2,FALSE)</f>
        <v>1200.195035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7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181</v>
      </c>
      <c r="B98" s="13">
        <f>VLOOKUP(A98,'ÁREA DOS MUNICÍPIOS '!$A$10:$B$101,2,FALSE)</f>
        <v>1200.195035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7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181</v>
      </c>
      <c r="B99" s="13">
        <f>VLOOKUP(A99,'ÁREA DOS MUNICÍPIOS '!$A$10:$B$101,2,FALSE)</f>
        <v>1200.195035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7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181</v>
      </c>
      <c r="B100" s="13">
        <f>VLOOKUP(A100,'ÁREA DOS MUNICÍPIOS '!$A$10:$B$101,2,FALSE)</f>
        <v>1200.195035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7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6.14062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2.8727266668495597</v>
      </c>
      <c r="I1" s="18" t="s">
        <v>3</v>
      </c>
      <c r="J1" s="17">
        <f>SUM(J4:J9090)</f>
        <v>2.796077217306546E-2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180</v>
      </c>
      <c r="B4" s="13">
        <f>VLOOKUP(A4,'ÁREA DOS MUNICÍPIOS '!$A$10:$B$101,2,FALSE)</f>
        <v>810.96472800000004</v>
      </c>
      <c r="C4" s="38" t="s">
        <v>1478</v>
      </c>
      <c r="D4" s="74">
        <f>VLOOKUP($C4,'BASE DIBAPE'!$B$2:$H$800,2,FALSE)</f>
        <v>566.88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2.796077217306546E-2</v>
      </c>
      <c r="I4" s="76" t="str">
        <f>K4</f>
        <v>MUNICIPAL</v>
      </c>
      <c r="J4" s="77">
        <f>IF(I4="Municipal",IFERROR((D4/(B4*100))*E4*F4*G4,0),0)</f>
        <v>2.796077217306546E-2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180</v>
      </c>
      <c r="B5" s="13">
        <f>VLOOKUP(A5,'ÁREA DOS MUNICÍPIOS '!$A$10:$B$101,2,FALSE)</f>
        <v>810.96472800000004</v>
      </c>
      <c r="C5" s="38" t="s">
        <v>1170</v>
      </c>
      <c r="D5" s="74">
        <f>VLOOKUP($C5,'BASE DIBAPE'!$B$2:$H$800,2,FALSE)</f>
        <v>18.36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3.6223523645038231E-3</v>
      </c>
      <c r="I5" s="76" t="str">
        <f t="shared" ref="I5:I12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180</v>
      </c>
      <c r="B6" s="13">
        <f>VLOOKUP(A6,'ÁREA DOS MUNICÍPIOS '!$A$10:$B$101,2,FALSE)</f>
        <v>810.96472800000004</v>
      </c>
      <c r="C6" s="38" t="s">
        <v>1275</v>
      </c>
      <c r="D6" s="74">
        <f>VLOOKUP($C6,'BASE DIBAPE'!$B$2:$H$800,2,FALSE)</f>
        <v>23.61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4.6581557367067136E-3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180</v>
      </c>
      <c r="B7" s="13">
        <f>VLOOKUP(A7,'ÁREA DOS MUNICÍPIOS '!$A$10:$B$101,2,FALSE)</f>
        <v>810.96472800000004</v>
      </c>
      <c r="C7" s="38" t="s">
        <v>745</v>
      </c>
      <c r="D7" s="74">
        <f>VLOOKUP($C7,'BASE DIBAPE'!$B$2:$H$800,2,FALSE)</f>
        <v>7145.04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2.819373914866492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180</v>
      </c>
      <c r="B8" s="13">
        <f>VLOOKUP(A8,'ÁREA DOS MUNICÍPIOS '!$A$10:$B$101,2,FALSE)</f>
        <v>810.96472800000004</v>
      </c>
      <c r="C8" s="38" t="s">
        <v>1364</v>
      </c>
      <c r="D8" s="74">
        <f>VLOOKUP($C8,'BASE DIBAPE'!$B$2:$H$800,2,FALSE)</f>
        <v>11.61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2.2906051716715353E-3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8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180</v>
      </c>
      <c r="B9" s="13">
        <f>VLOOKUP(A9,'ÁREA DOS MUNICÍPIOS '!$A$10:$B$101,2,FALSE)</f>
        <v>810.96472800000004</v>
      </c>
      <c r="C9" s="38" t="s">
        <v>1479</v>
      </c>
      <c r="D9" s="74">
        <f>VLOOKUP($C9,'BASE DIBAPE'!$B$2:$H$800,2,FALSE)</f>
        <v>53.94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1.0642139789833128E-2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180</v>
      </c>
      <c r="B10" s="13">
        <f>VLOOKUP(A10,'ÁREA DOS MUNICÍPIOS '!$A$10:$B$101,2,FALSE)</f>
        <v>810.96472800000004</v>
      </c>
      <c r="C10" s="38" t="s">
        <v>1480</v>
      </c>
      <c r="D10" s="74">
        <f>VLOOKUP($C10,'BASE DIBAPE'!$B$2:$H$800,2,FALSE)</f>
        <v>3.55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7.0040037548957368E-4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180</v>
      </c>
      <c r="B11" s="13">
        <f>VLOOKUP(A11,'ÁREA DOS MUNICÍPIOS '!$A$10:$B$101,2,FALSE)</f>
        <v>810.96472800000004</v>
      </c>
      <c r="C11" s="38" t="s">
        <v>1481</v>
      </c>
      <c r="D11" s="74">
        <f>VLOOKUP($C11,'BASE DIBAPE'!$B$2:$H$800,2,FALSE)</f>
        <v>9.9700000000000006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1.9670399277833942E-3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180</v>
      </c>
      <c r="B12" s="13">
        <f>VLOOKUP(A12,'ÁREA DOS MUNICÍPIOS '!$A$10:$B$101,2,FALSE)</f>
        <v>810.96472800000004</v>
      </c>
      <c r="C12" s="38" t="s">
        <v>1482</v>
      </c>
      <c r="D12" s="74">
        <f>VLOOKUP($C12,'BASE DIBAPE'!$B$2:$H$800,2,FALSE)</f>
        <v>7.66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1.5112864440141223E-3</v>
      </c>
      <c r="I12" s="76" t="str">
        <f t="shared" si="1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180</v>
      </c>
      <c r="B13" s="13">
        <f>VLOOKUP(A13,'ÁREA DOS MUNICÍPIOS '!$A$10:$B$101,2,FALSE)</f>
        <v>810.96472800000004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180</v>
      </c>
      <c r="B14" s="13">
        <f>VLOOKUP(A14,'ÁREA DOS MUNICÍPIOS '!$A$10:$B$101,2,FALSE)</f>
        <v>810.96472800000004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180</v>
      </c>
      <c r="B15" s="13">
        <f>VLOOKUP(A15,'ÁREA DOS MUNICÍPIOS '!$A$10:$B$101,2,FALSE)</f>
        <v>810.96472800000004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180</v>
      </c>
      <c r="B16" s="13">
        <f>VLOOKUP(A16,'ÁREA DOS MUNICÍPIOS '!$A$10:$B$101,2,FALSE)</f>
        <v>810.96472800000004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180</v>
      </c>
      <c r="B17" s="13">
        <f>VLOOKUP(A17,'ÁREA DOS MUNICÍPIOS '!$A$10:$B$101,2,FALSE)</f>
        <v>810.96472800000004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180</v>
      </c>
      <c r="B18" s="13">
        <f>VLOOKUP(A18,'ÁREA DOS MUNICÍPIOS '!$A$10:$B$101,2,FALSE)</f>
        <v>810.96472800000004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180</v>
      </c>
      <c r="B19" s="13">
        <f>VLOOKUP(A19,'ÁREA DOS MUNICÍPIOS '!$A$10:$B$101,2,FALSE)</f>
        <v>810.96472800000004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180</v>
      </c>
      <c r="B20" s="13">
        <f>VLOOKUP(A20,'ÁREA DOS MUNICÍPIOS '!$A$10:$B$101,2,FALSE)</f>
        <v>810.96472800000004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180</v>
      </c>
      <c r="B21" s="13">
        <f>VLOOKUP(A21,'ÁREA DOS MUNICÍPIOS '!$A$10:$B$101,2,FALSE)</f>
        <v>810.96472800000004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180</v>
      </c>
      <c r="B22" s="13">
        <f>VLOOKUP(A22,'ÁREA DOS MUNICÍPIOS '!$A$10:$B$101,2,FALSE)</f>
        <v>810.96472800000004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180</v>
      </c>
      <c r="B23" s="13">
        <f>VLOOKUP(A23,'ÁREA DOS MUNICÍPIOS '!$A$10:$B$101,2,FALSE)</f>
        <v>810.96472800000004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180</v>
      </c>
      <c r="B24" s="13">
        <f>VLOOKUP(A24,'ÁREA DOS MUNICÍPIOS '!$A$10:$B$101,2,FALSE)</f>
        <v>810.96472800000004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180</v>
      </c>
      <c r="B25" s="13">
        <f>VLOOKUP(A25,'ÁREA DOS MUNICÍPIOS '!$A$10:$B$101,2,FALSE)</f>
        <v>810.96472800000004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180</v>
      </c>
      <c r="B26" s="13">
        <f>VLOOKUP(A26,'ÁREA DOS MUNICÍPIOS '!$A$10:$B$101,2,FALSE)</f>
        <v>810.96472800000004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180</v>
      </c>
      <c r="B27" s="13">
        <f>VLOOKUP(A27,'ÁREA DOS MUNICÍPIOS '!$A$10:$B$101,2,FALSE)</f>
        <v>810.96472800000004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180</v>
      </c>
      <c r="B28" s="13">
        <f>VLOOKUP(A28,'ÁREA DOS MUNICÍPIOS '!$A$10:$B$101,2,FALSE)</f>
        <v>810.96472800000004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180</v>
      </c>
      <c r="B29" s="13">
        <f>VLOOKUP(A29,'ÁREA DOS MUNICÍPIOS '!$A$10:$B$101,2,FALSE)</f>
        <v>810.96472800000004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180</v>
      </c>
      <c r="B30" s="13">
        <f>VLOOKUP(A30,'ÁREA DOS MUNICÍPIOS '!$A$10:$B$101,2,FALSE)</f>
        <v>810.96472800000004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180</v>
      </c>
      <c r="B31" s="13">
        <f>VLOOKUP(A31,'ÁREA DOS MUNICÍPIOS '!$A$10:$B$101,2,FALSE)</f>
        <v>810.96472800000004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180</v>
      </c>
      <c r="B32" s="13">
        <f>VLOOKUP(A32,'ÁREA DOS MUNICÍPIOS '!$A$10:$B$101,2,FALSE)</f>
        <v>810.96472800000004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180</v>
      </c>
      <c r="B33" s="13">
        <f>VLOOKUP(A33,'ÁREA DOS MUNICÍPIOS '!$A$10:$B$101,2,FALSE)</f>
        <v>810.96472800000004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180</v>
      </c>
      <c r="B34" s="13">
        <f>VLOOKUP(A34,'ÁREA DOS MUNICÍPIOS '!$A$10:$B$101,2,FALSE)</f>
        <v>810.96472800000004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180</v>
      </c>
      <c r="B35" s="13">
        <f>VLOOKUP(A35,'ÁREA DOS MUNICÍPIOS '!$A$10:$B$101,2,FALSE)</f>
        <v>810.96472800000004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180</v>
      </c>
      <c r="B36" s="13">
        <f>VLOOKUP(A36,'ÁREA DOS MUNICÍPIOS '!$A$10:$B$101,2,FALSE)</f>
        <v>810.96472800000004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180</v>
      </c>
      <c r="B37" s="13">
        <f>VLOOKUP(A37,'ÁREA DOS MUNICÍPIOS '!$A$10:$B$101,2,FALSE)</f>
        <v>810.96472800000004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180</v>
      </c>
      <c r="B38" s="13">
        <f>VLOOKUP(A38,'ÁREA DOS MUNICÍPIOS '!$A$10:$B$101,2,FALSE)</f>
        <v>810.96472800000004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180</v>
      </c>
      <c r="B39" s="13">
        <f>VLOOKUP(A39,'ÁREA DOS MUNICÍPIOS '!$A$10:$B$101,2,FALSE)</f>
        <v>810.96472800000004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180</v>
      </c>
      <c r="B40" s="13">
        <f>VLOOKUP(A40,'ÁREA DOS MUNICÍPIOS '!$A$10:$B$101,2,FALSE)</f>
        <v>810.96472800000004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180</v>
      </c>
      <c r="B41" s="13">
        <f>VLOOKUP(A41,'ÁREA DOS MUNICÍPIOS '!$A$10:$B$101,2,FALSE)</f>
        <v>810.96472800000004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180</v>
      </c>
      <c r="B42" s="13">
        <f>VLOOKUP(A42,'ÁREA DOS MUNICÍPIOS '!$A$10:$B$101,2,FALSE)</f>
        <v>810.96472800000004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180</v>
      </c>
      <c r="B43" s="13">
        <f>VLOOKUP(A43,'ÁREA DOS MUNICÍPIOS '!$A$10:$B$101,2,FALSE)</f>
        <v>810.96472800000004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180</v>
      </c>
      <c r="B44" s="13">
        <f>VLOOKUP(A44,'ÁREA DOS MUNICÍPIOS '!$A$10:$B$101,2,FALSE)</f>
        <v>810.96472800000004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180</v>
      </c>
      <c r="B45" s="13">
        <f>VLOOKUP(A45,'ÁREA DOS MUNICÍPIOS '!$A$10:$B$101,2,FALSE)</f>
        <v>810.96472800000004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180</v>
      </c>
      <c r="B46" s="13">
        <f>VLOOKUP(A46,'ÁREA DOS MUNICÍPIOS '!$A$10:$B$101,2,FALSE)</f>
        <v>810.96472800000004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180</v>
      </c>
      <c r="B47" s="13">
        <f>VLOOKUP(A47,'ÁREA DOS MUNICÍPIOS '!$A$10:$B$101,2,FALSE)</f>
        <v>810.96472800000004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180</v>
      </c>
      <c r="B48" s="13">
        <f>VLOOKUP(A48,'ÁREA DOS MUNICÍPIOS '!$A$10:$B$101,2,FALSE)</f>
        <v>810.96472800000004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180</v>
      </c>
      <c r="B49" s="13">
        <f>VLOOKUP(A49,'ÁREA DOS MUNICÍPIOS '!$A$10:$B$101,2,FALSE)</f>
        <v>810.96472800000004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180</v>
      </c>
      <c r="B50" s="13">
        <f>VLOOKUP(A50,'ÁREA DOS MUNICÍPIOS '!$A$10:$B$101,2,FALSE)</f>
        <v>810.96472800000004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180</v>
      </c>
      <c r="B51" s="13">
        <f>VLOOKUP(A51,'ÁREA DOS MUNICÍPIOS '!$A$10:$B$101,2,FALSE)</f>
        <v>810.96472800000004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180</v>
      </c>
      <c r="B52" s="13">
        <f>VLOOKUP(A52,'ÁREA DOS MUNICÍPIOS '!$A$10:$B$101,2,FALSE)</f>
        <v>810.96472800000004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180</v>
      </c>
      <c r="B53" s="13">
        <f>VLOOKUP(A53,'ÁREA DOS MUNICÍPIOS '!$A$10:$B$101,2,FALSE)</f>
        <v>810.96472800000004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180</v>
      </c>
      <c r="B54" s="13">
        <f>VLOOKUP(A54,'ÁREA DOS MUNICÍPIOS '!$A$10:$B$101,2,FALSE)</f>
        <v>810.96472800000004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180</v>
      </c>
      <c r="B55" s="13">
        <f>VLOOKUP(A55,'ÁREA DOS MUNICÍPIOS '!$A$10:$B$101,2,FALSE)</f>
        <v>810.96472800000004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180</v>
      </c>
      <c r="B56" s="13">
        <f>VLOOKUP(A56,'ÁREA DOS MUNICÍPIOS '!$A$10:$B$101,2,FALSE)</f>
        <v>810.96472800000004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180</v>
      </c>
      <c r="B57" s="13">
        <f>VLOOKUP(A57,'ÁREA DOS MUNICÍPIOS '!$A$10:$B$101,2,FALSE)</f>
        <v>810.96472800000004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180</v>
      </c>
      <c r="B58" s="13">
        <f>VLOOKUP(A58,'ÁREA DOS MUNICÍPIOS '!$A$10:$B$101,2,FALSE)</f>
        <v>810.96472800000004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180</v>
      </c>
      <c r="B59" s="13">
        <f>VLOOKUP(A59,'ÁREA DOS MUNICÍPIOS '!$A$10:$B$101,2,FALSE)</f>
        <v>810.96472800000004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180</v>
      </c>
      <c r="B60" s="13">
        <f>VLOOKUP(A60,'ÁREA DOS MUNICÍPIOS '!$A$10:$B$101,2,FALSE)</f>
        <v>810.96472800000004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180</v>
      </c>
      <c r="B61" s="13">
        <f>VLOOKUP(A61,'ÁREA DOS MUNICÍPIOS '!$A$10:$B$101,2,FALSE)</f>
        <v>810.96472800000004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180</v>
      </c>
      <c r="B62" s="13">
        <f>VLOOKUP(A62,'ÁREA DOS MUNICÍPIOS '!$A$10:$B$101,2,FALSE)</f>
        <v>810.96472800000004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180</v>
      </c>
      <c r="B63" s="13">
        <f>VLOOKUP(A63,'ÁREA DOS MUNICÍPIOS '!$A$10:$B$101,2,FALSE)</f>
        <v>810.96472800000004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180</v>
      </c>
      <c r="B64" s="13">
        <f>VLOOKUP(A64,'ÁREA DOS MUNICÍPIOS '!$A$10:$B$101,2,FALSE)</f>
        <v>810.96472800000004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180</v>
      </c>
      <c r="B65" s="13">
        <f>VLOOKUP(A65,'ÁREA DOS MUNICÍPIOS '!$A$10:$B$101,2,FALSE)</f>
        <v>810.96472800000004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180</v>
      </c>
      <c r="B66" s="13">
        <f>VLOOKUP(A66,'ÁREA DOS MUNICÍPIOS '!$A$10:$B$101,2,FALSE)</f>
        <v>810.96472800000004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180</v>
      </c>
      <c r="B67" s="13">
        <f>VLOOKUP(A67,'ÁREA DOS MUNICÍPIOS '!$A$10:$B$101,2,FALSE)</f>
        <v>810.96472800000004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180</v>
      </c>
      <c r="B68" s="13">
        <f>VLOOKUP(A68,'ÁREA DOS MUNICÍPIOS '!$A$10:$B$101,2,FALSE)</f>
        <v>810.96472800000004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180</v>
      </c>
      <c r="B69" s="13">
        <f>VLOOKUP(A69,'ÁREA DOS MUNICÍPIOS '!$A$10:$B$101,2,FALSE)</f>
        <v>810.96472800000004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180</v>
      </c>
      <c r="B70" s="13">
        <f>VLOOKUP(A70,'ÁREA DOS MUNICÍPIOS '!$A$10:$B$101,2,FALSE)</f>
        <v>810.96472800000004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180</v>
      </c>
      <c r="B71" s="13">
        <f>VLOOKUP(A71,'ÁREA DOS MUNICÍPIOS '!$A$10:$B$101,2,FALSE)</f>
        <v>810.96472800000004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180</v>
      </c>
      <c r="B72" s="13">
        <f>VLOOKUP(A72,'ÁREA DOS MUNICÍPIOS '!$A$10:$B$101,2,FALSE)</f>
        <v>810.96472800000004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180</v>
      </c>
      <c r="B73" s="13">
        <f>VLOOKUP(A73,'ÁREA DOS MUNICÍPIOS '!$A$10:$B$101,2,FALSE)</f>
        <v>810.96472800000004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180</v>
      </c>
      <c r="B74" s="13">
        <f>VLOOKUP(A74,'ÁREA DOS MUNICÍPIOS '!$A$10:$B$101,2,FALSE)</f>
        <v>810.96472800000004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180</v>
      </c>
      <c r="B75" s="13">
        <f>VLOOKUP(A75,'ÁREA DOS MUNICÍPIOS '!$A$10:$B$101,2,FALSE)</f>
        <v>810.96472800000004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180</v>
      </c>
      <c r="B76" s="13">
        <f>VLOOKUP(A76,'ÁREA DOS MUNICÍPIOS '!$A$10:$B$101,2,FALSE)</f>
        <v>810.96472800000004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180</v>
      </c>
      <c r="B77" s="13">
        <f>VLOOKUP(A77,'ÁREA DOS MUNICÍPIOS '!$A$10:$B$101,2,FALSE)</f>
        <v>810.96472800000004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180</v>
      </c>
      <c r="B78" s="13">
        <f>VLOOKUP(A78,'ÁREA DOS MUNICÍPIOS '!$A$10:$B$101,2,FALSE)</f>
        <v>810.96472800000004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180</v>
      </c>
      <c r="B79" s="13">
        <f>VLOOKUP(A79,'ÁREA DOS MUNICÍPIOS '!$A$10:$B$101,2,FALSE)</f>
        <v>810.96472800000004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180</v>
      </c>
      <c r="B80" s="13">
        <f>VLOOKUP(A80,'ÁREA DOS MUNICÍPIOS '!$A$10:$B$101,2,FALSE)</f>
        <v>810.96472800000004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180</v>
      </c>
      <c r="B81" s="13">
        <f>VLOOKUP(A81,'ÁREA DOS MUNICÍPIOS '!$A$10:$B$101,2,FALSE)</f>
        <v>810.96472800000004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180</v>
      </c>
      <c r="B82" s="13">
        <f>VLOOKUP(A82,'ÁREA DOS MUNICÍPIOS '!$A$10:$B$101,2,FALSE)</f>
        <v>810.96472800000004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180</v>
      </c>
      <c r="B83" s="13">
        <f>VLOOKUP(A83,'ÁREA DOS MUNICÍPIOS '!$A$10:$B$101,2,FALSE)</f>
        <v>810.96472800000004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180</v>
      </c>
      <c r="B84" s="13">
        <f>VLOOKUP(A84,'ÁREA DOS MUNICÍPIOS '!$A$10:$B$101,2,FALSE)</f>
        <v>810.96472800000004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180</v>
      </c>
      <c r="B85" s="13">
        <f>VLOOKUP(A85,'ÁREA DOS MUNICÍPIOS '!$A$10:$B$101,2,FALSE)</f>
        <v>810.96472800000004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180</v>
      </c>
      <c r="B86" s="13">
        <f>VLOOKUP(A86,'ÁREA DOS MUNICÍPIOS '!$A$10:$B$101,2,FALSE)</f>
        <v>810.96472800000004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180</v>
      </c>
      <c r="B87" s="13">
        <f>VLOOKUP(A87,'ÁREA DOS MUNICÍPIOS '!$A$10:$B$101,2,FALSE)</f>
        <v>810.96472800000004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180</v>
      </c>
      <c r="B88" s="13">
        <f>VLOOKUP(A88,'ÁREA DOS MUNICÍPIOS '!$A$10:$B$101,2,FALSE)</f>
        <v>810.96472800000004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180</v>
      </c>
      <c r="B89" s="13">
        <f>VLOOKUP(A89,'ÁREA DOS MUNICÍPIOS '!$A$10:$B$101,2,FALSE)</f>
        <v>810.96472800000004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180</v>
      </c>
      <c r="B90" s="13">
        <f>VLOOKUP(A90,'ÁREA DOS MUNICÍPIOS '!$A$10:$B$101,2,FALSE)</f>
        <v>810.96472800000004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180</v>
      </c>
      <c r="B91" s="13">
        <f>VLOOKUP(A91,'ÁREA DOS MUNICÍPIOS '!$A$10:$B$101,2,FALSE)</f>
        <v>810.96472800000004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180</v>
      </c>
      <c r="B92" s="13">
        <f>VLOOKUP(A92,'ÁREA DOS MUNICÍPIOS '!$A$10:$B$101,2,FALSE)</f>
        <v>810.96472800000004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180</v>
      </c>
      <c r="B93" s="13">
        <f>VLOOKUP(A93,'ÁREA DOS MUNICÍPIOS '!$A$10:$B$101,2,FALSE)</f>
        <v>810.96472800000004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180</v>
      </c>
      <c r="B94" s="13">
        <f>VLOOKUP(A94,'ÁREA DOS MUNICÍPIOS '!$A$10:$B$101,2,FALSE)</f>
        <v>810.96472800000004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180</v>
      </c>
      <c r="B95" s="13">
        <f>VLOOKUP(A95,'ÁREA DOS MUNICÍPIOS '!$A$10:$B$101,2,FALSE)</f>
        <v>810.96472800000004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180</v>
      </c>
      <c r="B96" s="13">
        <f>VLOOKUP(A96,'ÁREA DOS MUNICÍPIOS '!$A$10:$B$101,2,FALSE)</f>
        <v>810.96472800000004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180</v>
      </c>
      <c r="B97" s="13">
        <f>VLOOKUP(A97,'ÁREA DOS MUNICÍPIOS '!$A$10:$B$101,2,FALSE)</f>
        <v>810.96472800000004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180</v>
      </c>
      <c r="B98" s="13">
        <f>VLOOKUP(A98,'ÁREA DOS MUNICÍPIOS '!$A$10:$B$101,2,FALSE)</f>
        <v>810.96472800000004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180</v>
      </c>
      <c r="B99" s="13">
        <f>VLOOKUP(A99,'ÁREA DOS MUNICÍPIOS '!$A$10:$B$101,2,FALSE)</f>
        <v>810.96472800000004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180</v>
      </c>
      <c r="B100" s="13">
        <f>VLOOKUP(A100,'ÁREA DOS MUNICÍPIOS '!$A$10:$B$101,2,FALSE)</f>
        <v>810.96472800000004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9" sqref="C9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0.25767381385399613</v>
      </c>
      <c r="I1" s="18" t="s">
        <v>3</v>
      </c>
      <c r="J1" s="17">
        <f>SUM(J4:J9090)</f>
        <v>0.25343579478181633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184</v>
      </c>
      <c r="B4" s="13">
        <f>VLOOKUP(A4,'ÁREA DOS MUNICÍPIOS '!$A$10:$B$101,2,FALSE)</f>
        <v>603.30073000000004</v>
      </c>
      <c r="C4" s="38" t="s">
        <v>651</v>
      </c>
      <c r="D4" s="74">
        <f>VLOOKUP($C4,'BASE DIBAPE'!$B$2:$H$800,2,FALSE)</f>
        <v>821.84</v>
      </c>
      <c r="E4" s="74">
        <f>VLOOKUP($C4,'BASE DIBAPE'!$B$2:$H$800,3,FALSE)</f>
        <v>3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8.1734361567903285E-2</v>
      </c>
      <c r="I4" s="76" t="str">
        <f>K4</f>
        <v>MUNICIPAL</v>
      </c>
      <c r="J4" s="77">
        <f>IF(I4="Municipal",IFERROR((D4/(B4*100))*E4*F4*G4,0),0)</f>
        <v>8.1734361567903285E-2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184</v>
      </c>
      <c r="B5" s="13">
        <f>VLOOKUP(A5,'ÁREA DOS MUNICÍPIOS '!$A$10:$B$101,2,FALSE)</f>
        <v>603.30073000000004</v>
      </c>
      <c r="C5" s="38" t="s">
        <v>691</v>
      </c>
      <c r="D5" s="74">
        <f>VLOOKUP($C5,'BASE DIBAPE'!$B$2:$H$800,2,FALSE)</f>
        <v>453.76</v>
      </c>
      <c r="E5" s="74">
        <f>VLOOKUP($C5,'BASE DIBAPE'!$B$2:$H$800,3,FALSE)</f>
        <v>3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9.0255485021541404E-2</v>
      </c>
      <c r="I5" s="76" t="str">
        <f t="shared" ref="I5:I8" si="1">K5</f>
        <v>MUNICIPAL</v>
      </c>
      <c r="J5" s="77">
        <f t="shared" ref="J5:J68" si="2">IF(I5="Municipal",IFERROR((D5/(B5*100))*E5*F5*G5,0),0)</f>
        <v>9.0255485021541404E-2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184</v>
      </c>
      <c r="B6" s="13">
        <f>VLOOKUP(A6,'ÁREA DOS MUNICÍPIOS '!$A$10:$B$101,2,FALSE)</f>
        <v>603.30073000000004</v>
      </c>
      <c r="C6" s="38" t="s">
        <v>702</v>
      </c>
      <c r="D6" s="74">
        <f>VLOOKUP($C6,'BASE DIBAPE'!$B$2:$H$800,2,FALSE)</f>
        <v>409.47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8.1445948192371651E-2</v>
      </c>
      <c r="I6" s="76" t="str">
        <f t="shared" si="1"/>
        <v>MUNICIPAL</v>
      </c>
      <c r="J6" s="77">
        <f t="shared" si="2"/>
        <v>8.1445948192371651E-2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184</v>
      </c>
      <c r="B7" s="13">
        <f>VLOOKUP(A7,'ÁREA DOS MUNICÍPIOS '!$A$10:$B$101,2,FALSE)</f>
        <v>603.30073000000004</v>
      </c>
      <c r="C7" s="38" t="s">
        <v>798</v>
      </c>
      <c r="D7" s="74">
        <f>VLOOKUP($C7,'BASE DIBAPE'!$B$2:$H$800,2,FALSE)</f>
        <v>52.28</v>
      </c>
      <c r="E7" s="74">
        <f>VLOOKUP($C7,'BASE DIBAPE'!$B$2:$H$800,3,FALSE)</f>
        <v>4</v>
      </c>
      <c r="F7" s="74">
        <f>VLOOKUP($C7,'BASE DIBAPE'!$B$2:$H$800,4,FALSE)</f>
        <v>0</v>
      </c>
      <c r="G7" s="74">
        <f>VLOOKUP($C7,'BASE DIBAPE'!$B$2:$H$800,5,FALSE)</f>
        <v>2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184</v>
      </c>
      <c r="B8" s="13">
        <f>VLOOKUP(A8,'ÁREA DOS MUNICÍPIOS '!$A$10:$B$101,2,FALSE)</f>
        <v>603.30073000000004</v>
      </c>
      <c r="C8" s="38" t="s">
        <v>1483</v>
      </c>
      <c r="D8" s="74">
        <f>VLOOKUP($C8,'BASE DIBAPE'!$B$2:$H$800,2,FALSE)</f>
        <v>7.99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2</v>
      </c>
      <c r="H8" s="75">
        <f t="shared" si="0"/>
        <v>4.2380190721798064E-3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184</v>
      </c>
      <c r="B9" s="13">
        <f>VLOOKUP(A9,'ÁREA DOS MUNICÍPIOS '!$A$10:$B$101,2,FALSE)</f>
        <v>603.30073000000004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184</v>
      </c>
      <c r="B10" s="13">
        <f>VLOOKUP(A10,'ÁREA DOS MUNICÍPIOS '!$A$10:$B$101,2,FALSE)</f>
        <v>603.30073000000004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184</v>
      </c>
      <c r="B11" s="13">
        <f>VLOOKUP(A11,'ÁREA DOS MUNICÍPIOS '!$A$10:$B$101,2,FALSE)</f>
        <v>603.30073000000004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184</v>
      </c>
      <c r="B12" s="13">
        <f>VLOOKUP(A12,'ÁREA DOS MUNICÍPIOS '!$A$10:$B$101,2,FALSE)</f>
        <v>603.30073000000004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184</v>
      </c>
      <c r="B13" s="13">
        <f>VLOOKUP(A13,'ÁREA DOS MUNICÍPIOS '!$A$10:$B$101,2,FALSE)</f>
        <v>603.30073000000004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184</v>
      </c>
      <c r="B14" s="13">
        <f>VLOOKUP(A14,'ÁREA DOS MUNICÍPIOS '!$A$10:$B$101,2,FALSE)</f>
        <v>603.30073000000004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184</v>
      </c>
      <c r="B15" s="13">
        <f>VLOOKUP(A15,'ÁREA DOS MUNICÍPIOS '!$A$10:$B$101,2,FALSE)</f>
        <v>603.30073000000004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184</v>
      </c>
      <c r="B16" s="13">
        <f>VLOOKUP(A16,'ÁREA DOS MUNICÍPIOS '!$A$10:$B$101,2,FALSE)</f>
        <v>603.30073000000004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184</v>
      </c>
      <c r="B17" s="13">
        <f>VLOOKUP(A17,'ÁREA DOS MUNICÍPIOS '!$A$10:$B$101,2,FALSE)</f>
        <v>603.30073000000004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184</v>
      </c>
      <c r="B18" s="13">
        <f>VLOOKUP(A18,'ÁREA DOS MUNICÍPIOS '!$A$10:$B$101,2,FALSE)</f>
        <v>603.30073000000004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184</v>
      </c>
      <c r="B19" s="13">
        <f>VLOOKUP(A19,'ÁREA DOS MUNICÍPIOS '!$A$10:$B$101,2,FALSE)</f>
        <v>603.30073000000004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184</v>
      </c>
      <c r="B20" s="13">
        <f>VLOOKUP(A20,'ÁREA DOS MUNICÍPIOS '!$A$10:$B$101,2,FALSE)</f>
        <v>603.30073000000004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184</v>
      </c>
      <c r="B21" s="13">
        <f>VLOOKUP(A21,'ÁREA DOS MUNICÍPIOS '!$A$10:$B$101,2,FALSE)</f>
        <v>603.30073000000004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184</v>
      </c>
      <c r="B22" s="13">
        <f>VLOOKUP(A22,'ÁREA DOS MUNICÍPIOS '!$A$10:$B$101,2,FALSE)</f>
        <v>603.30073000000004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184</v>
      </c>
      <c r="B23" s="13">
        <f>VLOOKUP(A23,'ÁREA DOS MUNICÍPIOS '!$A$10:$B$101,2,FALSE)</f>
        <v>603.30073000000004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184</v>
      </c>
      <c r="B24" s="13">
        <f>VLOOKUP(A24,'ÁREA DOS MUNICÍPIOS '!$A$10:$B$101,2,FALSE)</f>
        <v>603.30073000000004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184</v>
      </c>
      <c r="B25" s="13">
        <f>VLOOKUP(A25,'ÁREA DOS MUNICÍPIOS '!$A$10:$B$101,2,FALSE)</f>
        <v>603.30073000000004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184</v>
      </c>
      <c r="B26" s="13">
        <f>VLOOKUP(A26,'ÁREA DOS MUNICÍPIOS '!$A$10:$B$101,2,FALSE)</f>
        <v>603.30073000000004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184</v>
      </c>
      <c r="B27" s="13">
        <f>VLOOKUP(A27,'ÁREA DOS MUNICÍPIOS '!$A$10:$B$101,2,FALSE)</f>
        <v>603.30073000000004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184</v>
      </c>
      <c r="B28" s="13">
        <f>VLOOKUP(A28,'ÁREA DOS MUNICÍPIOS '!$A$10:$B$101,2,FALSE)</f>
        <v>603.30073000000004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184</v>
      </c>
      <c r="B29" s="13">
        <f>VLOOKUP(A29,'ÁREA DOS MUNICÍPIOS '!$A$10:$B$101,2,FALSE)</f>
        <v>603.30073000000004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184</v>
      </c>
      <c r="B30" s="13">
        <f>VLOOKUP(A30,'ÁREA DOS MUNICÍPIOS '!$A$10:$B$101,2,FALSE)</f>
        <v>603.30073000000004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184</v>
      </c>
      <c r="B31" s="13">
        <f>VLOOKUP(A31,'ÁREA DOS MUNICÍPIOS '!$A$10:$B$101,2,FALSE)</f>
        <v>603.30073000000004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184</v>
      </c>
      <c r="B32" s="13">
        <f>VLOOKUP(A32,'ÁREA DOS MUNICÍPIOS '!$A$10:$B$101,2,FALSE)</f>
        <v>603.30073000000004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184</v>
      </c>
      <c r="B33" s="13">
        <f>VLOOKUP(A33,'ÁREA DOS MUNICÍPIOS '!$A$10:$B$101,2,FALSE)</f>
        <v>603.30073000000004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184</v>
      </c>
      <c r="B34" s="13">
        <f>VLOOKUP(A34,'ÁREA DOS MUNICÍPIOS '!$A$10:$B$101,2,FALSE)</f>
        <v>603.30073000000004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184</v>
      </c>
      <c r="B35" s="13">
        <f>VLOOKUP(A35,'ÁREA DOS MUNICÍPIOS '!$A$10:$B$101,2,FALSE)</f>
        <v>603.30073000000004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184</v>
      </c>
      <c r="B36" s="13">
        <f>VLOOKUP(A36,'ÁREA DOS MUNICÍPIOS '!$A$10:$B$101,2,FALSE)</f>
        <v>603.30073000000004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184</v>
      </c>
      <c r="B37" s="13">
        <f>VLOOKUP(A37,'ÁREA DOS MUNICÍPIOS '!$A$10:$B$101,2,FALSE)</f>
        <v>603.30073000000004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184</v>
      </c>
      <c r="B38" s="13">
        <f>VLOOKUP(A38,'ÁREA DOS MUNICÍPIOS '!$A$10:$B$101,2,FALSE)</f>
        <v>603.30073000000004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184</v>
      </c>
      <c r="B39" s="13">
        <f>VLOOKUP(A39,'ÁREA DOS MUNICÍPIOS '!$A$10:$B$101,2,FALSE)</f>
        <v>603.30073000000004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184</v>
      </c>
      <c r="B40" s="13">
        <f>VLOOKUP(A40,'ÁREA DOS MUNICÍPIOS '!$A$10:$B$101,2,FALSE)</f>
        <v>603.30073000000004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184</v>
      </c>
      <c r="B41" s="13">
        <f>VLOOKUP(A41,'ÁREA DOS MUNICÍPIOS '!$A$10:$B$101,2,FALSE)</f>
        <v>603.30073000000004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184</v>
      </c>
      <c r="B42" s="13">
        <f>VLOOKUP(A42,'ÁREA DOS MUNICÍPIOS '!$A$10:$B$101,2,FALSE)</f>
        <v>603.30073000000004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184</v>
      </c>
      <c r="B43" s="13">
        <f>VLOOKUP(A43,'ÁREA DOS MUNICÍPIOS '!$A$10:$B$101,2,FALSE)</f>
        <v>603.30073000000004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184</v>
      </c>
      <c r="B44" s="13">
        <f>VLOOKUP(A44,'ÁREA DOS MUNICÍPIOS '!$A$10:$B$101,2,FALSE)</f>
        <v>603.30073000000004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184</v>
      </c>
      <c r="B45" s="13">
        <f>VLOOKUP(A45,'ÁREA DOS MUNICÍPIOS '!$A$10:$B$101,2,FALSE)</f>
        <v>603.30073000000004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184</v>
      </c>
      <c r="B46" s="13">
        <f>VLOOKUP(A46,'ÁREA DOS MUNICÍPIOS '!$A$10:$B$101,2,FALSE)</f>
        <v>603.30073000000004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184</v>
      </c>
      <c r="B47" s="13">
        <f>VLOOKUP(A47,'ÁREA DOS MUNICÍPIOS '!$A$10:$B$101,2,FALSE)</f>
        <v>603.30073000000004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184</v>
      </c>
      <c r="B48" s="13">
        <f>VLOOKUP(A48,'ÁREA DOS MUNICÍPIOS '!$A$10:$B$101,2,FALSE)</f>
        <v>603.30073000000004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184</v>
      </c>
      <c r="B49" s="13">
        <f>VLOOKUP(A49,'ÁREA DOS MUNICÍPIOS '!$A$10:$B$101,2,FALSE)</f>
        <v>603.30073000000004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184</v>
      </c>
      <c r="B50" s="13">
        <f>VLOOKUP(A50,'ÁREA DOS MUNICÍPIOS '!$A$10:$B$101,2,FALSE)</f>
        <v>603.30073000000004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184</v>
      </c>
      <c r="B51" s="13">
        <f>VLOOKUP(A51,'ÁREA DOS MUNICÍPIOS '!$A$10:$B$101,2,FALSE)</f>
        <v>603.30073000000004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184</v>
      </c>
      <c r="B52" s="13">
        <f>VLOOKUP(A52,'ÁREA DOS MUNICÍPIOS '!$A$10:$B$101,2,FALSE)</f>
        <v>603.30073000000004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184</v>
      </c>
      <c r="B53" s="13">
        <f>VLOOKUP(A53,'ÁREA DOS MUNICÍPIOS '!$A$10:$B$101,2,FALSE)</f>
        <v>603.30073000000004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184</v>
      </c>
      <c r="B54" s="13">
        <f>VLOOKUP(A54,'ÁREA DOS MUNICÍPIOS '!$A$10:$B$101,2,FALSE)</f>
        <v>603.30073000000004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184</v>
      </c>
      <c r="B55" s="13">
        <f>VLOOKUP(A55,'ÁREA DOS MUNICÍPIOS '!$A$10:$B$101,2,FALSE)</f>
        <v>603.30073000000004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184</v>
      </c>
      <c r="B56" s="13">
        <f>VLOOKUP(A56,'ÁREA DOS MUNICÍPIOS '!$A$10:$B$101,2,FALSE)</f>
        <v>603.30073000000004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184</v>
      </c>
      <c r="B57" s="13">
        <f>VLOOKUP(A57,'ÁREA DOS MUNICÍPIOS '!$A$10:$B$101,2,FALSE)</f>
        <v>603.30073000000004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184</v>
      </c>
      <c r="B58" s="13">
        <f>VLOOKUP(A58,'ÁREA DOS MUNICÍPIOS '!$A$10:$B$101,2,FALSE)</f>
        <v>603.30073000000004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184</v>
      </c>
      <c r="B59" s="13">
        <f>VLOOKUP(A59,'ÁREA DOS MUNICÍPIOS '!$A$10:$B$101,2,FALSE)</f>
        <v>603.30073000000004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184</v>
      </c>
      <c r="B60" s="13">
        <f>VLOOKUP(A60,'ÁREA DOS MUNICÍPIOS '!$A$10:$B$101,2,FALSE)</f>
        <v>603.30073000000004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184</v>
      </c>
      <c r="B61" s="13">
        <f>VLOOKUP(A61,'ÁREA DOS MUNICÍPIOS '!$A$10:$B$101,2,FALSE)</f>
        <v>603.30073000000004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184</v>
      </c>
      <c r="B62" s="13">
        <f>VLOOKUP(A62,'ÁREA DOS MUNICÍPIOS '!$A$10:$B$101,2,FALSE)</f>
        <v>603.30073000000004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184</v>
      </c>
      <c r="B63" s="13">
        <f>VLOOKUP(A63,'ÁREA DOS MUNICÍPIOS '!$A$10:$B$101,2,FALSE)</f>
        <v>603.30073000000004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184</v>
      </c>
      <c r="B64" s="13">
        <f>VLOOKUP(A64,'ÁREA DOS MUNICÍPIOS '!$A$10:$B$101,2,FALSE)</f>
        <v>603.30073000000004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184</v>
      </c>
      <c r="B65" s="13">
        <f>VLOOKUP(A65,'ÁREA DOS MUNICÍPIOS '!$A$10:$B$101,2,FALSE)</f>
        <v>603.30073000000004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184</v>
      </c>
      <c r="B66" s="13">
        <f>VLOOKUP(A66,'ÁREA DOS MUNICÍPIOS '!$A$10:$B$101,2,FALSE)</f>
        <v>603.30073000000004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184</v>
      </c>
      <c r="B67" s="13">
        <f>VLOOKUP(A67,'ÁREA DOS MUNICÍPIOS '!$A$10:$B$101,2,FALSE)</f>
        <v>603.30073000000004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184</v>
      </c>
      <c r="B68" s="13">
        <f>VLOOKUP(A68,'ÁREA DOS MUNICÍPIOS '!$A$10:$B$101,2,FALSE)</f>
        <v>603.30073000000004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184</v>
      </c>
      <c r="B69" s="13">
        <f>VLOOKUP(A69,'ÁREA DOS MUNICÍPIOS '!$A$10:$B$101,2,FALSE)</f>
        <v>603.30073000000004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184</v>
      </c>
      <c r="B70" s="13">
        <f>VLOOKUP(A70,'ÁREA DOS MUNICÍPIOS '!$A$10:$B$101,2,FALSE)</f>
        <v>603.30073000000004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184</v>
      </c>
      <c r="B71" s="13">
        <f>VLOOKUP(A71,'ÁREA DOS MUNICÍPIOS '!$A$10:$B$101,2,FALSE)</f>
        <v>603.30073000000004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184</v>
      </c>
      <c r="B72" s="13">
        <f>VLOOKUP(A72,'ÁREA DOS MUNICÍPIOS '!$A$10:$B$101,2,FALSE)</f>
        <v>603.30073000000004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184</v>
      </c>
      <c r="B73" s="13">
        <f>VLOOKUP(A73,'ÁREA DOS MUNICÍPIOS '!$A$10:$B$101,2,FALSE)</f>
        <v>603.30073000000004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184</v>
      </c>
      <c r="B74" s="13">
        <f>VLOOKUP(A74,'ÁREA DOS MUNICÍPIOS '!$A$10:$B$101,2,FALSE)</f>
        <v>603.30073000000004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184</v>
      </c>
      <c r="B75" s="13">
        <f>VLOOKUP(A75,'ÁREA DOS MUNICÍPIOS '!$A$10:$B$101,2,FALSE)</f>
        <v>603.30073000000004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184</v>
      </c>
      <c r="B76" s="13">
        <f>VLOOKUP(A76,'ÁREA DOS MUNICÍPIOS '!$A$10:$B$101,2,FALSE)</f>
        <v>603.30073000000004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184</v>
      </c>
      <c r="B77" s="13">
        <f>VLOOKUP(A77,'ÁREA DOS MUNICÍPIOS '!$A$10:$B$101,2,FALSE)</f>
        <v>603.30073000000004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184</v>
      </c>
      <c r="B78" s="13">
        <f>VLOOKUP(A78,'ÁREA DOS MUNICÍPIOS '!$A$10:$B$101,2,FALSE)</f>
        <v>603.30073000000004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184</v>
      </c>
      <c r="B79" s="13">
        <f>VLOOKUP(A79,'ÁREA DOS MUNICÍPIOS '!$A$10:$B$101,2,FALSE)</f>
        <v>603.30073000000004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184</v>
      </c>
      <c r="B80" s="13">
        <f>VLOOKUP(A80,'ÁREA DOS MUNICÍPIOS '!$A$10:$B$101,2,FALSE)</f>
        <v>603.30073000000004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184</v>
      </c>
      <c r="B81" s="13">
        <f>VLOOKUP(A81,'ÁREA DOS MUNICÍPIOS '!$A$10:$B$101,2,FALSE)</f>
        <v>603.30073000000004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184</v>
      </c>
      <c r="B82" s="13">
        <f>VLOOKUP(A82,'ÁREA DOS MUNICÍPIOS '!$A$10:$B$101,2,FALSE)</f>
        <v>603.30073000000004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184</v>
      </c>
      <c r="B83" s="13">
        <f>VLOOKUP(A83,'ÁREA DOS MUNICÍPIOS '!$A$10:$B$101,2,FALSE)</f>
        <v>603.30073000000004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184</v>
      </c>
      <c r="B84" s="13">
        <f>VLOOKUP(A84,'ÁREA DOS MUNICÍPIOS '!$A$10:$B$101,2,FALSE)</f>
        <v>603.30073000000004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184</v>
      </c>
      <c r="B85" s="13">
        <f>VLOOKUP(A85,'ÁREA DOS MUNICÍPIOS '!$A$10:$B$101,2,FALSE)</f>
        <v>603.30073000000004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184</v>
      </c>
      <c r="B86" s="13">
        <f>VLOOKUP(A86,'ÁREA DOS MUNICÍPIOS '!$A$10:$B$101,2,FALSE)</f>
        <v>603.30073000000004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184</v>
      </c>
      <c r="B87" s="13">
        <f>VLOOKUP(A87,'ÁREA DOS MUNICÍPIOS '!$A$10:$B$101,2,FALSE)</f>
        <v>603.30073000000004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184</v>
      </c>
      <c r="B88" s="13">
        <f>VLOOKUP(A88,'ÁREA DOS MUNICÍPIOS '!$A$10:$B$101,2,FALSE)</f>
        <v>603.30073000000004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184</v>
      </c>
      <c r="B89" s="13">
        <f>VLOOKUP(A89,'ÁREA DOS MUNICÍPIOS '!$A$10:$B$101,2,FALSE)</f>
        <v>603.30073000000004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184</v>
      </c>
      <c r="B90" s="13">
        <f>VLOOKUP(A90,'ÁREA DOS MUNICÍPIOS '!$A$10:$B$101,2,FALSE)</f>
        <v>603.30073000000004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184</v>
      </c>
      <c r="B91" s="13">
        <f>VLOOKUP(A91,'ÁREA DOS MUNICÍPIOS '!$A$10:$B$101,2,FALSE)</f>
        <v>603.30073000000004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184</v>
      </c>
      <c r="B92" s="13">
        <f>VLOOKUP(A92,'ÁREA DOS MUNICÍPIOS '!$A$10:$B$101,2,FALSE)</f>
        <v>603.30073000000004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184</v>
      </c>
      <c r="B93" s="13">
        <f>VLOOKUP(A93,'ÁREA DOS MUNICÍPIOS '!$A$10:$B$101,2,FALSE)</f>
        <v>603.30073000000004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184</v>
      </c>
      <c r="B94" s="13">
        <f>VLOOKUP(A94,'ÁREA DOS MUNICÍPIOS '!$A$10:$B$101,2,FALSE)</f>
        <v>603.30073000000004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184</v>
      </c>
      <c r="B95" s="13">
        <f>VLOOKUP(A95,'ÁREA DOS MUNICÍPIOS '!$A$10:$B$101,2,FALSE)</f>
        <v>603.30073000000004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184</v>
      </c>
      <c r="B96" s="13">
        <f>VLOOKUP(A96,'ÁREA DOS MUNICÍPIOS '!$A$10:$B$101,2,FALSE)</f>
        <v>603.30073000000004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184</v>
      </c>
      <c r="B97" s="13">
        <f>VLOOKUP(A97,'ÁREA DOS MUNICÍPIOS '!$A$10:$B$101,2,FALSE)</f>
        <v>603.30073000000004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184</v>
      </c>
      <c r="B98" s="13">
        <f>VLOOKUP(A98,'ÁREA DOS MUNICÍPIOS '!$A$10:$B$101,2,FALSE)</f>
        <v>603.30073000000004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184</v>
      </c>
      <c r="B99" s="13">
        <f>VLOOKUP(A99,'ÁREA DOS MUNICÍPIOS '!$A$10:$B$101,2,FALSE)</f>
        <v>603.30073000000004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184</v>
      </c>
      <c r="B100" s="13">
        <f>VLOOKUP(A100,'ÁREA DOS MUNICÍPIOS '!$A$10:$B$101,2,FALSE)</f>
        <v>603.30073000000004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0.56742747007069383</v>
      </c>
      <c r="I1" s="18" t="s">
        <v>3</v>
      </c>
      <c r="J1" s="17">
        <f>SUM(J4:J9090)</f>
        <v>0.20781981614295952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185</v>
      </c>
      <c r="B4" s="13">
        <f>VLOOKUP(A4,'ÁREA DOS MUNICÍPIOS '!$A$10:$B$101,2,FALSE)</f>
        <v>1034.8233580000001</v>
      </c>
      <c r="C4" s="38" t="s">
        <v>547</v>
      </c>
      <c r="D4" s="74">
        <f>VLOOKUP($C4,'BASE DIBAPE'!$B$2:$H$800,2,FALSE)</f>
        <v>5376.42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0.20781981614295952</v>
      </c>
      <c r="I4" s="76" t="str">
        <f>K4</f>
        <v>MUNICIPAL</v>
      </c>
      <c r="J4" s="77">
        <f>IF(I4="Municipal",IFERROR((D4/(B4*100))*E4*F4*G4,0),0)</f>
        <v>0.20781981614295952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185</v>
      </c>
      <c r="B5" s="13">
        <f>VLOOKUP(A5,'ÁREA DOS MUNICÍPIOS '!$A$10:$B$101,2,FALSE)</f>
        <v>1034.8233580000001</v>
      </c>
      <c r="C5" s="38" t="s">
        <v>746</v>
      </c>
      <c r="D5" s="74">
        <f>VLOOKUP($C5,'BASE DIBAPE'!$B$2:$H$800,2,FALSE)</f>
        <v>1162.72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0.35954967301772089</v>
      </c>
      <c r="I5" s="76" t="str">
        <f t="shared" ref="I5:I6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185</v>
      </c>
      <c r="B6" s="13">
        <f>VLOOKUP(A6,'ÁREA DOS MUNICÍPIOS '!$A$10:$B$101,2,FALSE)</f>
        <v>1034.8233580000001</v>
      </c>
      <c r="C6" s="38" t="s">
        <v>1202</v>
      </c>
      <c r="D6" s="74">
        <f>VLOOKUP($C6,'BASE DIBAPE'!$B$2:$H$800,2,FALSE)</f>
        <v>0.75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5.7980910013436314E-5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185</v>
      </c>
      <c r="B7" s="13">
        <f>VLOOKUP(A7,'ÁREA DOS MUNICÍPIOS '!$A$10:$B$101,2,FALSE)</f>
        <v>1034.8233580000001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185</v>
      </c>
      <c r="B8" s="13">
        <f>VLOOKUP(A8,'ÁREA DOS MUNICÍPIOS '!$A$10:$B$101,2,FALSE)</f>
        <v>1034.8233580000001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185</v>
      </c>
      <c r="B9" s="13">
        <f>VLOOKUP(A9,'ÁREA DOS MUNICÍPIOS '!$A$10:$B$101,2,FALSE)</f>
        <v>1034.8233580000001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185</v>
      </c>
      <c r="B10" s="13">
        <f>VLOOKUP(A10,'ÁREA DOS MUNICÍPIOS '!$A$10:$B$101,2,FALSE)</f>
        <v>1034.8233580000001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185</v>
      </c>
      <c r="B11" s="13">
        <f>VLOOKUP(A11,'ÁREA DOS MUNICÍPIOS '!$A$10:$B$101,2,FALSE)</f>
        <v>1034.8233580000001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185</v>
      </c>
      <c r="B12" s="13">
        <f>VLOOKUP(A12,'ÁREA DOS MUNICÍPIOS '!$A$10:$B$101,2,FALSE)</f>
        <v>1034.8233580000001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185</v>
      </c>
      <c r="B13" s="13">
        <f>VLOOKUP(A13,'ÁREA DOS MUNICÍPIOS '!$A$10:$B$101,2,FALSE)</f>
        <v>1034.8233580000001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185</v>
      </c>
      <c r="B14" s="13">
        <f>VLOOKUP(A14,'ÁREA DOS MUNICÍPIOS '!$A$10:$B$101,2,FALSE)</f>
        <v>1034.8233580000001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185</v>
      </c>
      <c r="B15" s="13">
        <f>VLOOKUP(A15,'ÁREA DOS MUNICÍPIOS '!$A$10:$B$101,2,FALSE)</f>
        <v>1034.8233580000001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185</v>
      </c>
      <c r="B16" s="13">
        <f>VLOOKUP(A16,'ÁREA DOS MUNICÍPIOS '!$A$10:$B$101,2,FALSE)</f>
        <v>1034.8233580000001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185</v>
      </c>
      <c r="B17" s="13">
        <f>VLOOKUP(A17,'ÁREA DOS MUNICÍPIOS '!$A$10:$B$101,2,FALSE)</f>
        <v>1034.8233580000001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185</v>
      </c>
      <c r="B18" s="13">
        <f>VLOOKUP(A18,'ÁREA DOS MUNICÍPIOS '!$A$10:$B$101,2,FALSE)</f>
        <v>1034.8233580000001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185</v>
      </c>
      <c r="B19" s="13">
        <f>VLOOKUP(A19,'ÁREA DOS MUNICÍPIOS '!$A$10:$B$101,2,FALSE)</f>
        <v>1034.8233580000001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185</v>
      </c>
      <c r="B20" s="13">
        <f>VLOOKUP(A20,'ÁREA DOS MUNICÍPIOS '!$A$10:$B$101,2,FALSE)</f>
        <v>1034.8233580000001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185</v>
      </c>
      <c r="B21" s="13">
        <f>VLOOKUP(A21,'ÁREA DOS MUNICÍPIOS '!$A$10:$B$101,2,FALSE)</f>
        <v>1034.8233580000001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185</v>
      </c>
      <c r="B22" s="13">
        <f>VLOOKUP(A22,'ÁREA DOS MUNICÍPIOS '!$A$10:$B$101,2,FALSE)</f>
        <v>1034.8233580000001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185</v>
      </c>
      <c r="B23" s="13">
        <f>VLOOKUP(A23,'ÁREA DOS MUNICÍPIOS '!$A$10:$B$101,2,FALSE)</f>
        <v>1034.8233580000001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185</v>
      </c>
      <c r="B24" s="13">
        <f>VLOOKUP(A24,'ÁREA DOS MUNICÍPIOS '!$A$10:$B$101,2,FALSE)</f>
        <v>1034.8233580000001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185</v>
      </c>
      <c r="B25" s="13">
        <f>VLOOKUP(A25,'ÁREA DOS MUNICÍPIOS '!$A$10:$B$101,2,FALSE)</f>
        <v>1034.8233580000001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185</v>
      </c>
      <c r="B26" s="13">
        <f>VLOOKUP(A26,'ÁREA DOS MUNICÍPIOS '!$A$10:$B$101,2,FALSE)</f>
        <v>1034.8233580000001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185</v>
      </c>
      <c r="B27" s="13">
        <f>VLOOKUP(A27,'ÁREA DOS MUNICÍPIOS '!$A$10:$B$101,2,FALSE)</f>
        <v>1034.8233580000001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185</v>
      </c>
      <c r="B28" s="13">
        <f>VLOOKUP(A28,'ÁREA DOS MUNICÍPIOS '!$A$10:$B$101,2,FALSE)</f>
        <v>1034.8233580000001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185</v>
      </c>
      <c r="B29" s="13">
        <f>VLOOKUP(A29,'ÁREA DOS MUNICÍPIOS '!$A$10:$B$101,2,FALSE)</f>
        <v>1034.8233580000001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185</v>
      </c>
      <c r="B30" s="13">
        <f>VLOOKUP(A30,'ÁREA DOS MUNICÍPIOS '!$A$10:$B$101,2,FALSE)</f>
        <v>1034.8233580000001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185</v>
      </c>
      <c r="B31" s="13">
        <f>VLOOKUP(A31,'ÁREA DOS MUNICÍPIOS '!$A$10:$B$101,2,FALSE)</f>
        <v>1034.8233580000001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185</v>
      </c>
      <c r="B32" s="13">
        <f>VLOOKUP(A32,'ÁREA DOS MUNICÍPIOS '!$A$10:$B$101,2,FALSE)</f>
        <v>1034.8233580000001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185</v>
      </c>
      <c r="B33" s="13">
        <f>VLOOKUP(A33,'ÁREA DOS MUNICÍPIOS '!$A$10:$B$101,2,FALSE)</f>
        <v>1034.8233580000001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185</v>
      </c>
      <c r="B34" s="13">
        <f>VLOOKUP(A34,'ÁREA DOS MUNICÍPIOS '!$A$10:$B$101,2,FALSE)</f>
        <v>1034.8233580000001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185</v>
      </c>
      <c r="B35" s="13">
        <f>VLOOKUP(A35,'ÁREA DOS MUNICÍPIOS '!$A$10:$B$101,2,FALSE)</f>
        <v>1034.8233580000001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185</v>
      </c>
      <c r="B36" s="13">
        <f>VLOOKUP(A36,'ÁREA DOS MUNICÍPIOS '!$A$10:$B$101,2,FALSE)</f>
        <v>1034.8233580000001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185</v>
      </c>
      <c r="B37" s="13">
        <f>VLOOKUP(A37,'ÁREA DOS MUNICÍPIOS '!$A$10:$B$101,2,FALSE)</f>
        <v>1034.8233580000001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185</v>
      </c>
      <c r="B38" s="13">
        <f>VLOOKUP(A38,'ÁREA DOS MUNICÍPIOS '!$A$10:$B$101,2,FALSE)</f>
        <v>1034.8233580000001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185</v>
      </c>
      <c r="B39" s="13">
        <f>VLOOKUP(A39,'ÁREA DOS MUNICÍPIOS '!$A$10:$B$101,2,FALSE)</f>
        <v>1034.8233580000001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185</v>
      </c>
      <c r="B40" s="13">
        <f>VLOOKUP(A40,'ÁREA DOS MUNICÍPIOS '!$A$10:$B$101,2,FALSE)</f>
        <v>1034.8233580000001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185</v>
      </c>
      <c r="B41" s="13">
        <f>VLOOKUP(A41,'ÁREA DOS MUNICÍPIOS '!$A$10:$B$101,2,FALSE)</f>
        <v>1034.8233580000001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185</v>
      </c>
      <c r="B42" s="13">
        <f>VLOOKUP(A42,'ÁREA DOS MUNICÍPIOS '!$A$10:$B$101,2,FALSE)</f>
        <v>1034.8233580000001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185</v>
      </c>
      <c r="B43" s="13">
        <f>VLOOKUP(A43,'ÁREA DOS MUNICÍPIOS '!$A$10:$B$101,2,FALSE)</f>
        <v>1034.8233580000001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185</v>
      </c>
      <c r="B44" s="13">
        <f>VLOOKUP(A44,'ÁREA DOS MUNICÍPIOS '!$A$10:$B$101,2,FALSE)</f>
        <v>1034.8233580000001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185</v>
      </c>
      <c r="B45" s="13">
        <f>VLOOKUP(A45,'ÁREA DOS MUNICÍPIOS '!$A$10:$B$101,2,FALSE)</f>
        <v>1034.8233580000001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185</v>
      </c>
      <c r="B46" s="13">
        <f>VLOOKUP(A46,'ÁREA DOS MUNICÍPIOS '!$A$10:$B$101,2,FALSE)</f>
        <v>1034.8233580000001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185</v>
      </c>
      <c r="B47" s="13">
        <f>VLOOKUP(A47,'ÁREA DOS MUNICÍPIOS '!$A$10:$B$101,2,FALSE)</f>
        <v>1034.8233580000001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185</v>
      </c>
      <c r="B48" s="13">
        <f>VLOOKUP(A48,'ÁREA DOS MUNICÍPIOS '!$A$10:$B$101,2,FALSE)</f>
        <v>1034.8233580000001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185</v>
      </c>
      <c r="B49" s="13">
        <f>VLOOKUP(A49,'ÁREA DOS MUNICÍPIOS '!$A$10:$B$101,2,FALSE)</f>
        <v>1034.8233580000001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185</v>
      </c>
      <c r="B50" s="13">
        <f>VLOOKUP(A50,'ÁREA DOS MUNICÍPIOS '!$A$10:$B$101,2,FALSE)</f>
        <v>1034.8233580000001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185</v>
      </c>
      <c r="B51" s="13">
        <f>VLOOKUP(A51,'ÁREA DOS MUNICÍPIOS '!$A$10:$B$101,2,FALSE)</f>
        <v>1034.8233580000001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185</v>
      </c>
      <c r="B52" s="13">
        <f>VLOOKUP(A52,'ÁREA DOS MUNICÍPIOS '!$A$10:$B$101,2,FALSE)</f>
        <v>1034.8233580000001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185</v>
      </c>
      <c r="B53" s="13">
        <f>VLOOKUP(A53,'ÁREA DOS MUNICÍPIOS '!$A$10:$B$101,2,FALSE)</f>
        <v>1034.8233580000001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185</v>
      </c>
      <c r="B54" s="13">
        <f>VLOOKUP(A54,'ÁREA DOS MUNICÍPIOS '!$A$10:$B$101,2,FALSE)</f>
        <v>1034.8233580000001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185</v>
      </c>
      <c r="B55" s="13">
        <f>VLOOKUP(A55,'ÁREA DOS MUNICÍPIOS '!$A$10:$B$101,2,FALSE)</f>
        <v>1034.8233580000001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185</v>
      </c>
      <c r="B56" s="13">
        <f>VLOOKUP(A56,'ÁREA DOS MUNICÍPIOS '!$A$10:$B$101,2,FALSE)</f>
        <v>1034.8233580000001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185</v>
      </c>
      <c r="B57" s="13">
        <f>VLOOKUP(A57,'ÁREA DOS MUNICÍPIOS '!$A$10:$B$101,2,FALSE)</f>
        <v>1034.8233580000001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185</v>
      </c>
      <c r="B58" s="13">
        <f>VLOOKUP(A58,'ÁREA DOS MUNICÍPIOS '!$A$10:$B$101,2,FALSE)</f>
        <v>1034.8233580000001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185</v>
      </c>
      <c r="B59" s="13">
        <f>VLOOKUP(A59,'ÁREA DOS MUNICÍPIOS '!$A$10:$B$101,2,FALSE)</f>
        <v>1034.8233580000001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185</v>
      </c>
      <c r="B60" s="13">
        <f>VLOOKUP(A60,'ÁREA DOS MUNICÍPIOS '!$A$10:$B$101,2,FALSE)</f>
        <v>1034.8233580000001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185</v>
      </c>
      <c r="B61" s="13">
        <f>VLOOKUP(A61,'ÁREA DOS MUNICÍPIOS '!$A$10:$B$101,2,FALSE)</f>
        <v>1034.8233580000001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185</v>
      </c>
      <c r="B62" s="13">
        <f>VLOOKUP(A62,'ÁREA DOS MUNICÍPIOS '!$A$10:$B$101,2,FALSE)</f>
        <v>1034.8233580000001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185</v>
      </c>
      <c r="B63" s="13">
        <f>VLOOKUP(A63,'ÁREA DOS MUNICÍPIOS '!$A$10:$B$101,2,FALSE)</f>
        <v>1034.8233580000001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185</v>
      </c>
      <c r="B64" s="13">
        <f>VLOOKUP(A64,'ÁREA DOS MUNICÍPIOS '!$A$10:$B$101,2,FALSE)</f>
        <v>1034.8233580000001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185</v>
      </c>
      <c r="B65" s="13">
        <f>VLOOKUP(A65,'ÁREA DOS MUNICÍPIOS '!$A$10:$B$101,2,FALSE)</f>
        <v>1034.8233580000001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185</v>
      </c>
      <c r="B66" s="13">
        <f>VLOOKUP(A66,'ÁREA DOS MUNICÍPIOS '!$A$10:$B$101,2,FALSE)</f>
        <v>1034.8233580000001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185</v>
      </c>
      <c r="B67" s="13">
        <f>VLOOKUP(A67,'ÁREA DOS MUNICÍPIOS '!$A$10:$B$101,2,FALSE)</f>
        <v>1034.8233580000001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185</v>
      </c>
      <c r="B68" s="13">
        <f>VLOOKUP(A68,'ÁREA DOS MUNICÍPIOS '!$A$10:$B$101,2,FALSE)</f>
        <v>1034.8233580000001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185</v>
      </c>
      <c r="B69" s="13">
        <f>VLOOKUP(A69,'ÁREA DOS MUNICÍPIOS '!$A$10:$B$101,2,FALSE)</f>
        <v>1034.8233580000001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185</v>
      </c>
      <c r="B70" s="13">
        <f>VLOOKUP(A70,'ÁREA DOS MUNICÍPIOS '!$A$10:$B$101,2,FALSE)</f>
        <v>1034.8233580000001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185</v>
      </c>
      <c r="B71" s="13">
        <f>VLOOKUP(A71,'ÁREA DOS MUNICÍPIOS '!$A$10:$B$101,2,FALSE)</f>
        <v>1034.8233580000001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185</v>
      </c>
      <c r="B72" s="13">
        <f>VLOOKUP(A72,'ÁREA DOS MUNICÍPIOS '!$A$10:$B$101,2,FALSE)</f>
        <v>1034.8233580000001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185</v>
      </c>
      <c r="B73" s="13">
        <f>VLOOKUP(A73,'ÁREA DOS MUNICÍPIOS '!$A$10:$B$101,2,FALSE)</f>
        <v>1034.8233580000001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185</v>
      </c>
      <c r="B74" s="13">
        <f>VLOOKUP(A74,'ÁREA DOS MUNICÍPIOS '!$A$10:$B$101,2,FALSE)</f>
        <v>1034.8233580000001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185</v>
      </c>
      <c r="B75" s="13">
        <f>VLOOKUP(A75,'ÁREA DOS MUNICÍPIOS '!$A$10:$B$101,2,FALSE)</f>
        <v>1034.8233580000001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185</v>
      </c>
      <c r="B76" s="13">
        <f>VLOOKUP(A76,'ÁREA DOS MUNICÍPIOS '!$A$10:$B$101,2,FALSE)</f>
        <v>1034.8233580000001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185</v>
      </c>
      <c r="B77" s="13">
        <f>VLOOKUP(A77,'ÁREA DOS MUNICÍPIOS '!$A$10:$B$101,2,FALSE)</f>
        <v>1034.8233580000001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185</v>
      </c>
      <c r="B78" s="13">
        <f>VLOOKUP(A78,'ÁREA DOS MUNICÍPIOS '!$A$10:$B$101,2,FALSE)</f>
        <v>1034.8233580000001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185</v>
      </c>
      <c r="B79" s="13">
        <f>VLOOKUP(A79,'ÁREA DOS MUNICÍPIOS '!$A$10:$B$101,2,FALSE)</f>
        <v>1034.8233580000001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185</v>
      </c>
      <c r="B80" s="13">
        <f>VLOOKUP(A80,'ÁREA DOS MUNICÍPIOS '!$A$10:$B$101,2,FALSE)</f>
        <v>1034.8233580000001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185</v>
      </c>
      <c r="B81" s="13">
        <f>VLOOKUP(A81,'ÁREA DOS MUNICÍPIOS '!$A$10:$B$101,2,FALSE)</f>
        <v>1034.8233580000001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185</v>
      </c>
      <c r="B82" s="13">
        <f>VLOOKUP(A82,'ÁREA DOS MUNICÍPIOS '!$A$10:$B$101,2,FALSE)</f>
        <v>1034.8233580000001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185</v>
      </c>
      <c r="B83" s="13">
        <f>VLOOKUP(A83,'ÁREA DOS MUNICÍPIOS '!$A$10:$B$101,2,FALSE)</f>
        <v>1034.8233580000001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185</v>
      </c>
      <c r="B84" s="13">
        <f>VLOOKUP(A84,'ÁREA DOS MUNICÍPIOS '!$A$10:$B$101,2,FALSE)</f>
        <v>1034.8233580000001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185</v>
      </c>
      <c r="B85" s="13">
        <f>VLOOKUP(A85,'ÁREA DOS MUNICÍPIOS '!$A$10:$B$101,2,FALSE)</f>
        <v>1034.8233580000001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185</v>
      </c>
      <c r="B86" s="13">
        <f>VLOOKUP(A86,'ÁREA DOS MUNICÍPIOS '!$A$10:$B$101,2,FALSE)</f>
        <v>1034.8233580000001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185</v>
      </c>
      <c r="B87" s="13">
        <f>VLOOKUP(A87,'ÁREA DOS MUNICÍPIOS '!$A$10:$B$101,2,FALSE)</f>
        <v>1034.8233580000001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185</v>
      </c>
      <c r="B88" s="13">
        <f>VLOOKUP(A88,'ÁREA DOS MUNICÍPIOS '!$A$10:$B$101,2,FALSE)</f>
        <v>1034.8233580000001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185</v>
      </c>
      <c r="B89" s="13">
        <f>VLOOKUP(A89,'ÁREA DOS MUNICÍPIOS '!$A$10:$B$101,2,FALSE)</f>
        <v>1034.8233580000001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185</v>
      </c>
      <c r="B90" s="13">
        <f>VLOOKUP(A90,'ÁREA DOS MUNICÍPIOS '!$A$10:$B$101,2,FALSE)</f>
        <v>1034.8233580000001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185</v>
      </c>
      <c r="B91" s="13">
        <f>VLOOKUP(A91,'ÁREA DOS MUNICÍPIOS '!$A$10:$B$101,2,FALSE)</f>
        <v>1034.8233580000001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185</v>
      </c>
      <c r="B92" s="13">
        <f>VLOOKUP(A92,'ÁREA DOS MUNICÍPIOS '!$A$10:$B$101,2,FALSE)</f>
        <v>1034.8233580000001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185</v>
      </c>
      <c r="B93" s="13">
        <f>VLOOKUP(A93,'ÁREA DOS MUNICÍPIOS '!$A$10:$B$101,2,FALSE)</f>
        <v>1034.8233580000001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185</v>
      </c>
      <c r="B94" s="13">
        <f>VLOOKUP(A94,'ÁREA DOS MUNICÍPIOS '!$A$10:$B$101,2,FALSE)</f>
        <v>1034.8233580000001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185</v>
      </c>
      <c r="B95" s="13">
        <f>VLOOKUP(A95,'ÁREA DOS MUNICÍPIOS '!$A$10:$B$101,2,FALSE)</f>
        <v>1034.8233580000001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185</v>
      </c>
      <c r="B96" s="13">
        <f>VLOOKUP(A96,'ÁREA DOS MUNICÍPIOS '!$A$10:$B$101,2,FALSE)</f>
        <v>1034.8233580000001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185</v>
      </c>
      <c r="B97" s="13">
        <f>VLOOKUP(A97,'ÁREA DOS MUNICÍPIOS '!$A$10:$B$101,2,FALSE)</f>
        <v>1034.8233580000001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185</v>
      </c>
      <c r="B98" s="13">
        <f>VLOOKUP(A98,'ÁREA DOS MUNICÍPIOS '!$A$10:$B$101,2,FALSE)</f>
        <v>1034.8233580000001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185</v>
      </c>
      <c r="B99" s="13">
        <f>VLOOKUP(A99,'ÁREA DOS MUNICÍPIOS '!$A$10:$B$101,2,FALSE)</f>
        <v>1034.8233580000001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185</v>
      </c>
      <c r="B100" s="13">
        <f>VLOOKUP(A100,'ÁREA DOS MUNICÍPIOS '!$A$10:$B$101,2,FALSE)</f>
        <v>1034.8233580000001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186</v>
      </c>
      <c r="B4" s="13">
        <f>VLOOKUP(A4,'ÁREA DOS MUNICÍPIOS '!$A$10:$B$101,2,FALSE)</f>
        <v>1118.1833710000001</v>
      </c>
      <c r="C4" s="38" t="s">
        <v>632</v>
      </c>
      <c r="D4" s="74">
        <f>VLOOKUP($C4,'BASE DIBAPE'!$B$2:$H$800,2,FALSE)</f>
        <v>3259.22</v>
      </c>
      <c r="E4" s="74">
        <f>VLOOKUP($C4,'BASE DIBAPE'!$B$2:$H$800,3,FALSE)</f>
        <v>5</v>
      </c>
      <c r="F4" s="74">
        <f>VLOOKUP($C4,'BASE DIBAPE'!$B$2:$H$800,4,FALSE)</f>
        <v>0</v>
      </c>
      <c r="G4" s="74">
        <f>VLOOKUP($C4,'BASE DIBAPE'!$B$2:$H$800,5,FALSE)</f>
        <v>4</v>
      </c>
      <c r="H4" s="75">
        <f>IFERROR((D4/(B4*100))*E4*F4*G4,0)</f>
        <v>0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186</v>
      </c>
      <c r="B5" s="13">
        <f>VLOOKUP(A5,'ÁREA DOS MUNICÍPIOS '!$A$10:$B$101,2,FALSE)</f>
        <v>1118.1833710000001</v>
      </c>
      <c r="C5" s="38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186</v>
      </c>
      <c r="B6" s="13">
        <f>VLOOKUP(A6,'ÁREA DOS MUNICÍPIOS '!$A$10:$B$101,2,FALSE)</f>
        <v>1118.1833710000001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186</v>
      </c>
      <c r="B7" s="13">
        <f>VLOOKUP(A7,'ÁREA DOS MUNICÍPIOS '!$A$10:$B$101,2,FALSE)</f>
        <v>1118.1833710000001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186</v>
      </c>
      <c r="B8" s="13">
        <f>VLOOKUP(A8,'ÁREA DOS MUNICÍPIOS '!$A$10:$B$101,2,FALSE)</f>
        <v>1118.1833710000001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186</v>
      </c>
      <c r="B9" s="13">
        <f>VLOOKUP(A9,'ÁREA DOS MUNICÍPIOS '!$A$10:$B$101,2,FALSE)</f>
        <v>1118.1833710000001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186</v>
      </c>
      <c r="B10" s="13">
        <f>VLOOKUP(A10,'ÁREA DOS MUNICÍPIOS '!$A$10:$B$101,2,FALSE)</f>
        <v>1118.1833710000001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186</v>
      </c>
      <c r="B11" s="13">
        <f>VLOOKUP(A11,'ÁREA DOS MUNICÍPIOS '!$A$10:$B$101,2,FALSE)</f>
        <v>1118.1833710000001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186</v>
      </c>
      <c r="B12" s="13">
        <f>VLOOKUP(A12,'ÁREA DOS MUNICÍPIOS '!$A$10:$B$101,2,FALSE)</f>
        <v>1118.1833710000001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186</v>
      </c>
      <c r="B13" s="13">
        <f>VLOOKUP(A13,'ÁREA DOS MUNICÍPIOS '!$A$10:$B$101,2,FALSE)</f>
        <v>1118.1833710000001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186</v>
      </c>
      <c r="B14" s="13">
        <f>VLOOKUP(A14,'ÁREA DOS MUNICÍPIOS '!$A$10:$B$101,2,FALSE)</f>
        <v>1118.1833710000001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186</v>
      </c>
      <c r="B15" s="13">
        <f>VLOOKUP(A15,'ÁREA DOS MUNICÍPIOS '!$A$10:$B$101,2,FALSE)</f>
        <v>1118.1833710000001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186</v>
      </c>
      <c r="B16" s="13">
        <f>VLOOKUP(A16,'ÁREA DOS MUNICÍPIOS '!$A$10:$B$101,2,FALSE)</f>
        <v>1118.1833710000001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186</v>
      </c>
      <c r="B17" s="13">
        <f>VLOOKUP(A17,'ÁREA DOS MUNICÍPIOS '!$A$10:$B$101,2,FALSE)</f>
        <v>1118.1833710000001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186</v>
      </c>
      <c r="B18" s="13">
        <f>VLOOKUP(A18,'ÁREA DOS MUNICÍPIOS '!$A$10:$B$101,2,FALSE)</f>
        <v>1118.1833710000001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186</v>
      </c>
      <c r="B19" s="13">
        <f>VLOOKUP(A19,'ÁREA DOS MUNICÍPIOS '!$A$10:$B$101,2,FALSE)</f>
        <v>1118.1833710000001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186</v>
      </c>
      <c r="B20" s="13">
        <f>VLOOKUP(A20,'ÁREA DOS MUNICÍPIOS '!$A$10:$B$101,2,FALSE)</f>
        <v>1118.1833710000001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186</v>
      </c>
      <c r="B21" s="13">
        <f>VLOOKUP(A21,'ÁREA DOS MUNICÍPIOS '!$A$10:$B$101,2,FALSE)</f>
        <v>1118.1833710000001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186</v>
      </c>
      <c r="B22" s="13">
        <f>VLOOKUP(A22,'ÁREA DOS MUNICÍPIOS '!$A$10:$B$101,2,FALSE)</f>
        <v>1118.1833710000001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186</v>
      </c>
      <c r="B23" s="13">
        <f>VLOOKUP(A23,'ÁREA DOS MUNICÍPIOS '!$A$10:$B$101,2,FALSE)</f>
        <v>1118.1833710000001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186</v>
      </c>
      <c r="B24" s="13">
        <f>VLOOKUP(A24,'ÁREA DOS MUNICÍPIOS '!$A$10:$B$101,2,FALSE)</f>
        <v>1118.1833710000001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186</v>
      </c>
      <c r="B25" s="13">
        <f>VLOOKUP(A25,'ÁREA DOS MUNICÍPIOS '!$A$10:$B$101,2,FALSE)</f>
        <v>1118.1833710000001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186</v>
      </c>
      <c r="B26" s="13">
        <f>VLOOKUP(A26,'ÁREA DOS MUNICÍPIOS '!$A$10:$B$101,2,FALSE)</f>
        <v>1118.1833710000001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186</v>
      </c>
      <c r="B27" s="13">
        <f>VLOOKUP(A27,'ÁREA DOS MUNICÍPIOS '!$A$10:$B$101,2,FALSE)</f>
        <v>1118.1833710000001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186</v>
      </c>
      <c r="B28" s="13">
        <f>VLOOKUP(A28,'ÁREA DOS MUNICÍPIOS '!$A$10:$B$101,2,FALSE)</f>
        <v>1118.1833710000001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186</v>
      </c>
      <c r="B29" s="13">
        <f>VLOOKUP(A29,'ÁREA DOS MUNICÍPIOS '!$A$10:$B$101,2,FALSE)</f>
        <v>1118.1833710000001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186</v>
      </c>
      <c r="B30" s="13">
        <f>VLOOKUP(A30,'ÁREA DOS MUNICÍPIOS '!$A$10:$B$101,2,FALSE)</f>
        <v>1118.1833710000001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186</v>
      </c>
      <c r="B31" s="13">
        <f>VLOOKUP(A31,'ÁREA DOS MUNICÍPIOS '!$A$10:$B$101,2,FALSE)</f>
        <v>1118.1833710000001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186</v>
      </c>
      <c r="B32" s="13">
        <f>VLOOKUP(A32,'ÁREA DOS MUNICÍPIOS '!$A$10:$B$101,2,FALSE)</f>
        <v>1118.1833710000001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186</v>
      </c>
      <c r="B33" s="13">
        <f>VLOOKUP(A33,'ÁREA DOS MUNICÍPIOS '!$A$10:$B$101,2,FALSE)</f>
        <v>1118.1833710000001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186</v>
      </c>
      <c r="B34" s="13">
        <f>VLOOKUP(A34,'ÁREA DOS MUNICÍPIOS '!$A$10:$B$101,2,FALSE)</f>
        <v>1118.1833710000001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186</v>
      </c>
      <c r="B35" s="13">
        <f>VLOOKUP(A35,'ÁREA DOS MUNICÍPIOS '!$A$10:$B$101,2,FALSE)</f>
        <v>1118.1833710000001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186</v>
      </c>
      <c r="B36" s="13">
        <f>VLOOKUP(A36,'ÁREA DOS MUNICÍPIOS '!$A$10:$B$101,2,FALSE)</f>
        <v>1118.1833710000001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186</v>
      </c>
      <c r="B37" s="13">
        <f>VLOOKUP(A37,'ÁREA DOS MUNICÍPIOS '!$A$10:$B$101,2,FALSE)</f>
        <v>1118.1833710000001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186</v>
      </c>
      <c r="B38" s="13">
        <f>VLOOKUP(A38,'ÁREA DOS MUNICÍPIOS '!$A$10:$B$101,2,FALSE)</f>
        <v>1118.1833710000001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186</v>
      </c>
      <c r="B39" s="13">
        <f>VLOOKUP(A39,'ÁREA DOS MUNICÍPIOS '!$A$10:$B$101,2,FALSE)</f>
        <v>1118.1833710000001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186</v>
      </c>
      <c r="B40" s="13">
        <f>VLOOKUP(A40,'ÁREA DOS MUNICÍPIOS '!$A$10:$B$101,2,FALSE)</f>
        <v>1118.1833710000001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186</v>
      </c>
      <c r="B41" s="13">
        <f>VLOOKUP(A41,'ÁREA DOS MUNICÍPIOS '!$A$10:$B$101,2,FALSE)</f>
        <v>1118.1833710000001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186</v>
      </c>
      <c r="B42" s="13">
        <f>VLOOKUP(A42,'ÁREA DOS MUNICÍPIOS '!$A$10:$B$101,2,FALSE)</f>
        <v>1118.1833710000001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186</v>
      </c>
      <c r="B43" s="13">
        <f>VLOOKUP(A43,'ÁREA DOS MUNICÍPIOS '!$A$10:$B$101,2,FALSE)</f>
        <v>1118.1833710000001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186</v>
      </c>
      <c r="B44" s="13">
        <f>VLOOKUP(A44,'ÁREA DOS MUNICÍPIOS '!$A$10:$B$101,2,FALSE)</f>
        <v>1118.1833710000001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186</v>
      </c>
      <c r="B45" s="13">
        <f>VLOOKUP(A45,'ÁREA DOS MUNICÍPIOS '!$A$10:$B$101,2,FALSE)</f>
        <v>1118.1833710000001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186</v>
      </c>
      <c r="B46" s="13">
        <f>VLOOKUP(A46,'ÁREA DOS MUNICÍPIOS '!$A$10:$B$101,2,FALSE)</f>
        <v>1118.1833710000001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186</v>
      </c>
      <c r="B47" s="13">
        <f>VLOOKUP(A47,'ÁREA DOS MUNICÍPIOS '!$A$10:$B$101,2,FALSE)</f>
        <v>1118.1833710000001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186</v>
      </c>
      <c r="B48" s="13">
        <f>VLOOKUP(A48,'ÁREA DOS MUNICÍPIOS '!$A$10:$B$101,2,FALSE)</f>
        <v>1118.1833710000001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186</v>
      </c>
      <c r="B49" s="13">
        <f>VLOOKUP(A49,'ÁREA DOS MUNICÍPIOS '!$A$10:$B$101,2,FALSE)</f>
        <v>1118.1833710000001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186</v>
      </c>
      <c r="B50" s="13">
        <f>VLOOKUP(A50,'ÁREA DOS MUNICÍPIOS '!$A$10:$B$101,2,FALSE)</f>
        <v>1118.1833710000001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186</v>
      </c>
      <c r="B51" s="13">
        <f>VLOOKUP(A51,'ÁREA DOS MUNICÍPIOS '!$A$10:$B$101,2,FALSE)</f>
        <v>1118.1833710000001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186</v>
      </c>
      <c r="B52" s="13">
        <f>VLOOKUP(A52,'ÁREA DOS MUNICÍPIOS '!$A$10:$B$101,2,FALSE)</f>
        <v>1118.1833710000001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186</v>
      </c>
      <c r="B53" s="13">
        <f>VLOOKUP(A53,'ÁREA DOS MUNICÍPIOS '!$A$10:$B$101,2,FALSE)</f>
        <v>1118.1833710000001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186</v>
      </c>
      <c r="B54" s="13">
        <f>VLOOKUP(A54,'ÁREA DOS MUNICÍPIOS '!$A$10:$B$101,2,FALSE)</f>
        <v>1118.1833710000001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186</v>
      </c>
      <c r="B55" s="13">
        <f>VLOOKUP(A55,'ÁREA DOS MUNICÍPIOS '!$A$10:$B$101,2,FALSE)</f>
        <v>1118.1833710000001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186</v>
      </c>
      <c r="B56" s="13">
        <f>VLOOKUP(A56,'ÁREA DOS MUNICÍPIOS '!$A$10:$B$101,2,FALSE)</f>
        <v>1118.1833710000001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186</v>
      </c>
      <c r="B57" s="13">
        <f>VLOOKUP(A57,'ÁREA DOS MUNICÍPIOS '!$A$10:$B$101,2,FALSE)</f>
        <v>1118.1833710000001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186</v>
      </c>
      <c r="B58" s="13">
        <f>VLOOKUP(A58,'ÁREA DOS MUNICÍPIOS '!$A$10:$B$101,2,FALSE)</f>
        <v>1118.1833710000001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186</v>
      </c>
      <c r="B59" s="13">
        <f>VLOOKUP(A59,'ÁREA DOS MUNICÍPIOS '!$A$10:$B$101,2,FALSE)</f>
        <v>1118.1833710000001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186</v>
      </c>
      <c r="B60" s="13">
        <f>VLOOKUP(A60,'ÁREA DOS MUNICÍPIOS '!$A$10:$B$101,2,FALSE)</f>
        <v>1118.1833710000001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186</v>
      </c>
      <c r="B61" s="13">
        <f>VLOOKUP(A61,'ÁREA DOS MUNICÍPIOS '!$A$10:$B$101,2,FALSE)</f>
        <v>1118.1833710000001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186</v>
      </c>
      <c r="B62" s="13">
        <f>VLOOKUP(A62,'ÁREA DOS MUNICÍPIOS '!$A$10:$B$101,2,FALSE)</f>
        <v>1118.1833710000001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186</v>
      </c>
      <c r="B63" s="13">
        <f>VLOOKUP(A63,'ÁREA DOS MUNICÍPIOS '!$A$10:$B$101,2,FALSE)</f>
        <v>1118.1833710000001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186</v>
      </c>
      <c r="B64" s="13">
        <f>VLOOKUP(A64,'ÁREA DOS MUNICÍPIOS '!$A$10:$B$101,2,FALSE)</f>
        <v>1118.1833710000001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186</v>
      </c>
      <c r="B65" s="13">
        <f>VLOOKUP(A65,'ÁREA DOS MUNICÍPIOS '!$A$10:$B$101,2,FALSE)</f>
        <v>1118.1833710000001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186</v>
      </c>
      <c r="B66" s="13">
        <f>VLOOKUP(A66,'ÁREA DOS MUNICÍPIOS '!$A$10:$B$101,2,FALSE)</f>
        <v>1118.1833710000001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186</v>
      </c>
      <c r="B67" s="13">
        <f>VLOOKUP(A67,'ÁREA DOS MUNICÍPIOS '!$A$10:$B$101,2,FALSE)</f>
        <v>1118.1833710000001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186</v>
      </c>
      <c r="B68" s="13">
        <f>VLOOKUP(A68,'ÁREA DOS MUNICÍPIOS '!$A$10:$B$101,2,FALSE)</f>
        <v>1118.1833710000001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186</v>
      </c>
      <c r="B69" s="13">
        <f>VLOOKUP(A69,'ÁREA DOS MUNICÍPIOS '!$A$10:$B$101,2,FALSE)</f>
        <v>1118.1833710000001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186</v>
      </c>
      <c r="B70" s="13">
        <f>VLOOKUP(A70,'ÁREA DOS MUNICÍPIOS '!$A$10:$B$101,2,FALSE)</f>
        <v>1118.1833710000001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186</v>
      </c>
      <c r="B71" s="13">
        <f>VLOOKUP(A71,'ÁREA DOS MUNICÍPIOS '!$A$10:$B$101,2,FALSE)</f>
        <v>1118.1833710000001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186</v>
      </c>
      <c r="B72" s="13">
        <f>VLOOKUP(A72,'ÁREA DOS MUNICÍPIOS '!$A$10:$B$101,2,FALSE)</f>
        <v>1118.1833710000001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186</v>
      </c>
      <c r="B73" s="13">
        <f>VLOOKUP(A73,'ÁREA DOS MUNICÍPIOS '!$A$10:$B$101,2,FALSE)</f>
        <v>1118.1833710000001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186</v>
      </c>
      <c r="B74" s="13">
        <f>VLOOKUP(A74,'ÁREA DOS MUNICÍPIOS '!$A$10:$B$101,2,FALSE)</f>
        <v>1118.1833710000001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186</v>
      </c>
      <c r="B75" s="13">
        <f>VLOOKUP(A75,'ÁREA DOS MUNICÍPIOS '!$A$10:$B$101,2,FALSE)</f>
        <v>1118.1833710000001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186</v>
      </c>
      <c r="B76" s="13">
        <f>VLOOKUP(A76,'ÁREA DOS MUNICÍPIOS '!$A$10:$B$101,2,FALSE)</f>
        <v>1118.1833710000001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186</v>
      </c>
      <c r="B77" s="13">
        <f>VLOOKUP(A77,'ÁREA DOS MUNICÍPIOS '!$A$10:$B$101,2,FALSE)</f>
        <v>1118.1833710000001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186</v>
      </c>
      <c r="B78" s="13">
        <f>VLOOKUP(A78,'ÁREA DOS MUNICÍPIOS '!$A$10:$B$101,2,FALSE)</f>
        <v>1118.1833710000001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186</v>
      </c>
      <c r="B79" s="13">
        <f>VLOOKUP(A79,'ÁREA DOS MUNICÍPIOS '!$A$10:$B$101,2,FALSE)</f>
        <v>1118.1833710000001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186</v>
      </c>
      <c r="B80" s="13">
        <f>VLOOKUP(A80,'ÁREA DOS MUNICÍPIOS '!$A$10:$B$101,2,FALSE)</f>
        <v>1118.1833710000001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186</v>
      </c>
      <c r="B81" s="13">
        <f>VLOOKUP(A81,'ÁREA DOS MUNICÍPIOS '!$A$10:$B$101,2,FALSE)</f>
        <v>1118.1833710000001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186</v>
      </c>
      <c r="B82" s="13">
        <f>VLOOKUP(A82,'ÁREA DOS MUNICÍPIOS '!$A$10:$B$101,2,FALSE)</f>
        <v>1118.1833710000001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186</v>
      </c>
      <c r="B83" s="13">
        <f>VLOOKUP(A83,'ÁREA DOS MUNICÍPIOS '!$A$10:$B$101,2,FALSE)</f>
        <v>1118.1833710000001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186</v>
      </c>
      <c r="B84" s="13">
        <f>VLOOKUP(A84,'ÁREA DOS MUNICÍPIOS '!$A$10:$B$101,2,FALSE)</f>
        <v>1118.1833710000001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186</v>
      </c>
      <c r="B85" s="13">
        <f>VLOOKUP(A85,'ÁREA DOS MUNICÍPIOS '!$A$10:$B$101,2,FALSE)</f>
        <v>1118.1833710000001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186</v>
      </c>
      <c r="B86" s="13">
        <f>VLOOKUP(A86,'ÁREA DOS MUNICÍPIOS '!$A$10:$B$101,2,FALSE)</f>
        <v>1118.1833710000001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186</v>
      </c>
      <c r="B87" s="13">
        <f>VLOOKUP(A87,'ÁREA DOS MUNICÍPIOS '!$A$10:$B$101,2,FALSE)</f>
        <v>1118.1833710000001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186</v>
      </c>
      <c r="B88" s="13">
        <f>VLOOKUP(A88,'ÁREA DOS MUNICÍPIOS '!$A$10:$B$101,2,FALSE)</f>
        <v>1118.1833710000001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186</v>
      </c>
      <c r="B89" s="13">
        <f>VLOOKUP(A89,'ÁREA DOS MUNICÍPIOS '!$A$10:$B$101,2,FALSE)</f>
        <v>1118.1833710000001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186</v>
      </c>
      <c r="B90" s="13">
        <f>VLOOKUP(A90,'ÁREA DOS MUNICÍPIOS '!$A$10:$B$101,2,FALSE)</f>
        <v>1118.1833710000001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186</v>
      </c>
      <c r="B91" s="13">
        <f>VLOOKUP(A91,'ÁREA DOS MUNICÍPIOS '!$A$10:$B$101,2,FALSE)</f>
        <v>1118.1833710000001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186</v>
      </c>
      <c r="B92" s="13">
        <f>VLOOKUP(A92,'ÁREA DOS MUNICÍPIOS '!$A$10:$B$101,2,FALSE)</f>
        <v>1118.1833710000001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186</v>
      </c>
      <c r="B93" s="13">
        <f>VLOOKUP(A93,'ÁREA DOS MUNICÍPIOS '!$A$10:$B$101,2,FALSE)</f>
        <v>1118.1833710000001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186</v>
      </c>
      <c r="B94" s="13">
        <f>VLOOKUP(A94,'ÁREA DOS MUNICÍPIOS '!$A$10:$B$101,2,FALSE)</f>
        <v>1118.1833710000001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186</v>
      </c>
      <c r="B95" s="13">
        <f>VLOOKUP(A95,'ÁREA DOS MUNICÍPIOS '!$A$10:$B$101,2,FALSE)</f>
        <v>1118.1833710000001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186</v>
      </c>
      <c r="B96" s="13">
        <f>VLOOKUP(A96,'ÁREA DOS MUNICÍPIOS '!$A$10:$B$101,2,FALSE)</f>
        <v>1118.1833710000001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186</v>
      </c>
      <c r="B97" s="13">
        <f>VLOOKUP(A97,'ÁREA DOS MUNICÍPIOS '!$A$10:$B$101,2,FALSE)</f>
        <v>1118.1833710000001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186</v>
      </c>
      <c r="B98" s="13">
        <f>VLOOKUP(A98,'ÁREA DOS MUNICÍPIOS '!$A$10:$B$101,2,FALSE)</f>
        <v>1118.1833710000001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186</v>
      </c>
      <c r="B99" s="13">
        <f>VLOOKUP(A99,'ÁREA DOS MUNICÍPIOS '!$A$10:$B$101,2,FALSE)</f>
        <v>1118.1833710000001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186</v>
      </c>
      <c r="B100" s="13">
        <f>VLOOKUP(A100,'ÁREA DOS MUNICÍPIOS '!$A$10:$B$101,2,FALSE)</f>
        <v>1118.1833710000001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1.9483844851095291</v>
      </c>
      <c r="I1" s="18" t="s">
        <v>3</v>
      </c>
      <c r="J1" s="17">
        <f>SUM(J4:J9090)</f>
        <v>0.64311150211429613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187</v>
      </c>
      <c r="B4" s="13">
        <f>VLOOKUP(A4,'ÁREA DOS MUNICÍPIOS '!$A$10:$B$101,2,FALSE)</f>
        <v>248.399227</v>
      </c>
      <c r="C4" s="38" t="s">
        <v>298</v>
      </c>
      <c r="D4" s="74">
        <f>VLOOKUP($C4,'BASE DIBAPE'!$B$2:$H$800,2,FALSE)</f>
        <v>92.92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1.4963009526595669E-2</v>
      </c>
      <c r="I4" s="76" t="str">
        <f>K4</f>
        <v>MUNICIPAL</v>
      </c>
      <c r="J4" s="77">
        <f>IF(I4="Municipal",IFERROR((D4/(B4*100))*E4*F4*G4,0),0)</f>
        <v>1.4963009526595669E-2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187</v>
      </c>
      <c r="B5" s="13">
        <f>VLOOKUP(A5,'ÁREA DOS MUNICÍPIOS '!$A$10:$B$101,2,FALSE)</f>
        <v>248.399227</v>
      </c>
      <c r="C5" s="38" t="s">
        <v>325</v>
      </c>
      <c r="D5" s="74">
        <f>VLOOKUP($C5,'BASE DIBAPE'!$B$2:$H$800,2,FALSE)</f>
        <v>1185.83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0.19095550567071612</v>
      </c>
      <c r="I5" s="76" t="str">
        <f t="shared" ref="I5:I10" si="1">K5</f>
        <v>MUNICIPAL</v>
      </c>
      <c r="J5" s="77">
        <f t="shared" ref="J5:J68" si="2">IF(I5="Municipal",IFERROR((D5/(B5*100))*E5*F5*G5,0),0)</f>
        <v>0.19095550567071612</v>
      </c>
      <c r="K5" s="8" t="str">
        <f>VLOOKUP($C5,'BASE DIBAPE'!$B$2:$H$800,6,FALSE)</f>
        <v>MUNICIPAL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187</v>
      </c>
      <c r="B6" s="13">
        <f>VLOOKUP(A6,'ÁREA DOS MUNICÍPIOS '!$A$10:$B$101,2,FALSE)</f>
        <v>248.399227</v>
      </c>
      <c r="C6" s="38" t="s">
        <v>346</v>
      </c>
      <c r="D6" s="74">
        <f>VLOOKUP($C6,'BASE DIBAPE'!$B$2:$H$800,2,FALSE)</f>
        <v>529.46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8.5259524579760479E-2</v>
      </c>
      <c r="I6" s="76" t="str">
        <f t="shared" si="1"/>
        <v>MUNICIPAL</v>
      </c>
      <c r="J6" s="77">
        <f t="shared" si="2"/>
        <v>8.5259524579760479E-2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187</v>
      </c>
      <c r="B7" s="13">
        <f>VLOOKUP(A7,'ÁREA DOS MUNICÍPIOS '!$A$10:$B$101,2,FALSE)</f>
        <v>248.399227</v>
      </c>
      <c r="C7" s="38" t="s">
        <v>358</v>
      </c>
      <c r="D7" s="74">
        <f>VLOOKUP($C7,'BASE DIBAPE'!$B$2:$H$800,2,FALSE)</f>
        <v>914.91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0.29465792178169703</v>
      </c>
      <c r="I7" s="76" t="str">
        <f t="shared" si="1"/>
        <v>MUNICIPAL</v>
      </c>
      <c r="J7" s="77">
        <f t="shared" si="2"/>
        <v>0.29465792178169703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187</v>
      </c>
      <c r="B8" s="13">
        <f>VLOOKUP(A8,'ÁREA DOS MUNICÍPIOS '!$A$10:$B$101,2,FALSE)</f>
        <v>248.399227</v>
      </c>
      <c r="C8" s="38" t="s">
        <v>1484</v>
      </c>
      <c r="D8" s="74">
        <f>VLOOKUP($C8,'BASE DIBAPE'!$B$2:$H$800,2,FALSE)</f>
        <v>88.92</v>
      </c>
      <c r="E8" s="74">
        <f>VLOOKUP($C8,'BASE DIBAPE'!$B$2:$H$800,3,FALSE)</f>
        <v>4</v>
      </c>
      <c r="F8" s="74">
        <f>VLOOKUP($C8,'BASE DIBAPE'!$B$2:$H$800,4,FALSE)</f>
        <v>2</v>
      </c>
      <c r="G8" s="74">
        <f>VLOOKUP($C8,'BASE DIBAPE'!$B$2:$H$800,5,FALSE)</f>
        <v>2</v>
      </c>
      <c r="H8" s="75">
        <f t="shared" si="0"/>
        <v>5.727554055552677E-2</v>
      </c>
      <c r="I8" s="76" t="str">
        <f t="shared" si="1"/>
        <v>MUNICIPAL</v>
      </c>
      <c r="J8" s="77">
        <f t="shared" si="2"/>
        <v>5.727554055552677E-2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187</v>
      </c>
      <c r="B9" s="13">
        <f>VLOOKUP(A9,'ÁREA DOS MUNICÍPIOS '!$A$10:$B$101,2,FALSE)</f>
        <v>248.399227</v>
      </c>
      <c r="C9" s="38" t="s">
        <v>321</v>
      </c>
      <c r="D9" s="74">
        <f>VLOOKUP($C9,'BASE DIBAPE'!$B$2:$H$800,2,FALSE)</f>
        <v>1887.33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4</v>
      </c>
      <c r="H9" s="75">
        <f t="shared" si="0"/>
        <v>1.2156752806642188</v>
      </c>
      <c r="I9" s="76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187</v>
      </c>
      <c r="B10" s="13">
        <f>VLOOKUP(A10,'ÁREA DOS MUNICÍPIOS '!$A$10:$B$101,2,FALSE)</f>
        <v>248.399227</v>
      </c>
      <c r="C10" s="38" t="s">
        <v>627</v>
      </c>
      <c r="D10" s="74">
        <f>VLOOKUP($C10,'BASE DIBAPE'!$B$2:$H$800,2,FALSE)</f>
        <v>27.82</v>
      </c>
      <c r="E10" s="74">
        <f>VLOOKUP($C10,'BASE DIBAPE'!$B$2:$H$800,3,FALSE)</f>
        <v>5</v>
      </c>
      <c r="F10" s="74">
        <f>VLOOKUP($C10,'BASE DIBAPE'!$B$2:$H$800,4,FALSE)</f>
        <v>4</v>
      </c>
      <c r="G10" s="74">
        <f>VLOOKUP($C10,'BASE DIBAPE'!$B$2:$H$800,5,FALSE)</f>
        <v>4</v>
      </c>
      <c r="H10" s="75">
        <f t="shared" si="0"/>
        <v>8.9597702331014106E-2</v>
      </c>
      <c r="I10" s="76" t="str">
        <f t="shared" si="1"/>
        <v>FEDERAL</v>
      </c>
      <c r="J10" s="77">
        <f t="shared" si="2"/>
        <v>0</v>
      </c>
      <c r="K10" s="8" t="str">
        <f>VLOOKUP($C10,'BASE DIBAPE'!$B$2:$H$800,6,FALSE)</f>
        <v>FEDERAL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187</v>
      </c>
      <c r="B11" s="13">
        <f>VLOOKUP(A11,'ÁREA DOS MUNICÍPIOS '!$A$10:$B$101,2,FALSE)</f>
        <v>248.399227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187</v>
      </c>
      <c r="B12" s="13">
        <f>VLOOKUP(A12,'ÁREA DOS MUNICÍPIOS '!$A$10:$B$101,2,FALSE)</f>
        <v>248.399227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187</v>
      </c>
      <c r="B13" s="13">
        <f>VLOOKUP(A13,'ÁREA DOS MUNICÍPIOS '!$A$10:$B$101,2,FALSE)</f>
        <v>248.399227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187</v>
      </c>
      <c r="B14" s="13">
        <f>VLOOKUP(A14,'ÁREA DOS MUNICÍPIOS '!$A$10:$B$101,2,FALSE)</f>
        <v>248.399227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187</v>
      </c>
      <c r="B15" s="13">
        <f>VLOOKUP(A15,'ÁREA DOS MUNICÍPIOS '!$A$10:$B$101,2,FALSE)</f>
        <v>248.399227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187</v>
      </c>
      <c r="B16" s="13">
        <f>VLOOKUP(A16,'ÁREA DOS MUNICÍPIOS '!$A$10:$B$101,2,FALSE)</f>
        <v>248.399227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187</v>
      </c>
      <c r="B17" s="13">
        <f>VLOOKUP(A17,'ÁREA DOS MUNICÍPIOS '!$A$10:$B$101,2,FALSE)</f>
        <v>248.399227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187</v>
      </c>
      <c r="B18" s="13">
        <f>VLOOKUP(A18,'ÁREA DOS MUNICÍPIOS '!$A$10:$B$101,2,FALSE)</f>
        <v>248.399227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187</v>
      </c>
      <c r="B19" s="13">
        <f>VLOOKUP(A19,'ÁREA DOS MUNICÍPIOS '!$A$10:$B$101,2,FALSE)</f>
        <v>248.399227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187</v>
      </c>
      <c r="B20" s="13">
        <f>VLOOKUP(A20,'ÁREA DOS MUNICÍPIOS '!$A$10:$B$101,2,FALSE)</f>
        <v>248.399227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187</v>
      </c>
      <c r="B21" s="13">
        <f>VLOOKUP(A21,'ÁREA DOS MUNICÍPIOS '!$A$10:$B$101,2,FALSE)</f>
        <v>248.399227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187</v>
      </c>
      <c r="B22" s="13">
        <f>VLOOKUP(A22,'ÁREA DOS MUNICÍPIOS '!$A$10:$B$101,2,FALSE)</f>
        <v>248.399227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187</v>
      </c>
      <c r="B23" s="13">
        <f>VLOOKUP(A23,'ÁREA DOS MUNICÍPIOS '!$A$10:$B$101,2,FALSE)</f>
        <v>248.399227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187</v>
      </c>
      <c r="B24" s="13">
        <f>VLOOKUP(A24,'ÁREA DOS MUNICÍPIOS '!$A$10:$B$101,2,FALSE)</f>
        <v>248.399227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187</v>
      </c>
      <c r="B25" s="13">
        <f>VLOOKUP(A25,'ÁREA DOS MUNICÍPIOS '!$A$10:$B$101,2,FALSE)</f>
        <v>248.399227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187</v>
      </c>
      <c r="B26" s="13">
        <f>VLOOKUP(A26,'ÁREA DOS MUNICÍPIOS '!$A$10:$B$101,2,FALSE)</f>
        <v>248.399227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187</v>
      </c>
      <c r="B27" s="13">
        <f>VLOOKUP(A27,'ÁREA DOS MUNICÍPIOS '!$A$10:$B$101,2,FALSE)</f>
        <v>248.399227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187</v>
      </c>
      <c r="B28" s="13">
        <f>VLOOKUP(A28,'ÁREA DOS MUNICÍPIOS '!$A$10:$B$101,2,FALSE)</f>
        <v>248.399227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187</v>
      </c>
      <c r="B29" s="13">
        <f>VLOOKUP(A29,'ÁREA DOS MUNICÍPIOS '!$A$10:$B$101,2,FALSE)</f>
        <v>248.399227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187</v>
      </c>
      <c r="B30" s="13">
        <f>VLOOKUP(A30,'ÁREA DOS MUNICÍPIOS '!$A$10:$B$101,2,FALSE)</f>
        <v>248.399227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187</v>
      </c>
      <c r="B31" s="13">
        <f>VLOOKUP(A31,'ÁREA DOS MUNICÍPIOS '!$A$10:$B$101,2,FALSE)</f>
        <v>248.399227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187</v>
      </c>
      <c r="B32" s="13">
        <f>VLOOKUP(A32,'ÁREA DOS MUNICÍPIOS '!$A$10:$B$101,2,FALSE)</f>
        <v>248.399227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187</v>
      </c>
      <c r="B33" s="13">
        <f>VLOOKUP(A33,'ÁREA DOS MUNICÍPIOS '!$A$10:$B$101,2,FALSE)</f>
        <v>248.399227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187</v>
      </c>
      <c r="B34" s="13">
        <f>VLOOKUP(A34,'ÁREA DOS MUNICÍPIOS '!$A$10:$B$101,2,FALSE)</f>
        <v>248.399227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187</v>
      </c>
      <c r="B35" s="13">
        <f>VLOOKUP(A35,'ÁREA DOS MUNICÍPIOS '!$A$10:$B$101,2,FALSE)</f>
        <v>248.399227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187</v>
      </c>
      <c r="B36" s="13">
        <f>VLOOKUP(A36,'ÁREA DOS MUNICÍPIOS '!$A$10:$B$101,2,FALSE)</f>
        <v>248.399227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187</v>
      </c>
      <c r="B37" s="13">
        <f>VLOOKUP(A37,'ÁREA DOS MUNICÍPIOS '!$A$10:$B$101,2,FALSE)</f>
        <v>248.399227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187</v>
      </c>
      <c r="B38" s="13">
        <f>VLOOKUP(A38,'ÁREA DOS MUNICÍPIOS '!$A$10:$B$101,2,FALSE)</f>
        <v>248.399227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187</v>
      </c>
      <c r="B39" s="13">
        <f>VLOOKUP(A39,'ÁREA DOS MUNICÍPIOS '!$A$10:$B$101,2,FALSE)</f>
        <v>248.399227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187</v>
      </c>
      <c r="B40" s="13">
        <f>VLOOKUP(A40,'ÁREA DOS MUNICÍPIOS '!$A$10:$B$101,2,FALSE)</f>
        <v>248.399227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187</v>
      </c>
      <c r="B41" s="13">
        <f>VLOOKUP(A41,'ÁREA DOS MUNICÍPIOS '!$A$10:$B$101,2,FALSE)</f>
        <v>248.399227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187</v>
      </c>
      <c r="B42" s="13">
        <f>VLOOKUP(A42,'ÁREA DOS MUNICÍPIOS '!$A$10:$B$101,2,FALSE)</f>
        <v>248.399227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187</v>
      </c>
      <c r="B43" s="13">
        <f>VLOOKUP(A43,'ÁREA DOS MUNICÍPIOS '!$A$10:$B$101,2,FALSE)</f>
        <v>248.399227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187</v>
      </c>
      <c r="B44" s="13">
        <f>VLOOKUP(A44,'ÁREA DOS MUNICÍPIOS '!$A$10:$B$101,2,FALSE)</f>
        <v>248.399227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187</v>
      </c>
      <c r="B45" s="13">
        <f>VLOOKUP(A45,'ÁREA DOS MUNICÍPIOS '!$A$10:$B$101,2,FALSE)</f>
        <v>248.399227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187</v>
      </c>
      <c r="B46" s="13">
        <f>VLOOKUP(A46,'ÁREA DOS MUNICÍPIOS '!$A$10:$B$101,2,FALSE)</f>
        <v>248.399227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187</v>
      </c>
      <c r="B47" s="13">
        <f>VLOOKUP(A47,'ÁREA DOS MUNICÍPIOS '!$A$10:$B$101,2,FALSE)</f>
        <v>248.399227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187</v>
      </c>
      <c r="B48" s="13">
        <f>VLOOKUP(A48,'ÁREA DOS MUNICÍPIOS '!$A$10:$B$101,2,FALSE)</f>
        <v>248.399227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187</v>
      </c>
      <c r="B49" s="13">
        <f>VLOOKUP(A49,'ÁREA DOS MUNICÍPIOS '!$A$10:$B$101,2,FALSE)</f>
        <v>248.399227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187</v>
      </c>
      <c r="B50" s="13">
        <f>VLOOKUP(A50,'ÁREA DOS MUNICÍPIOS '!$A$10:$B$101,2,FALSE)</f>
        <v>248.399227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187</v>
      </c>
      <c r="B51" s="13">
        <f>VLOOKUP(A51,'ÁREA DOS MUNICÍPIOS '!$A$10:$B$101,2,FALSE)</f>
        <v>248.399227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187</v>
      </c>
      <c r="B52" s="13">
        <f>VLOOKUP(A52,'ÁREA DOS MUNICÍPIOS '!$A$10:$B$101,2,FALSE)</f>
        <v>248.399227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187</v>
      </c>
      <c r="B53" s="13">
        <f>VLOOKUP(A53,'ÁREA DOS MUNICÍPIOS '!$A$10:$B$101,2,FALSE)</f>
        <v>248.399227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187</v>
      </c>
      <c r="B54" s="13">
        <f>VLOOKUP(A54,'ÁREA DOS MUNICÍPIOS '!$A$10:$B$101,2,FALSE)</f>
        <v>248.399227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187</v>
      </c>
      <c r="B55" s="13">
        <f>VLOOKUP(A55,'ÁREA DOS MUNICÍPIOS '!$A$10:$B$101,2,FALSE)</f>
        <v>248.399227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187</v>
      </c>
      <c r="B56" s="13">
        <f>VLOOKUP(A56,'ÁREA DOS MUNICÍPIOS '!$A$10:$B$101,2,FALSE)</f>
        <v>248.399227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187</v>
      </c>
      <c r="B57" s="13">
        <f>VLOOKUP(A57,'ÁREA DOS MUNICÍPIOS '!$A$10:$B$101,2,FALSE)</f>
        <v>248.399227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187</v>
      </c>
      <c r="B58" s="13">
        <f>VLOOKUP(A58,'ÁREA DOS MUNICÍPIOS '!$A$10:$B$101,2,FALSE)</f>
        <v>248.399227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187</v>
      </c>
      <c r="B59" s="13">
        <f>VLOOKUP(A59,'ÁREA DOS MUNICÍPIOS '!$A$10:$B$101,2,FALSE)</f>
        <v>248.399227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187</v>
      </c>
      <c r="B60" s="13">
        <f>VLOOKUP(A60,'ÁREA DOS MUNICÍPIOS '!$A$10:$B$101,2,FALSE)</f>
        <v>248.399227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187</v>
      </c>
      <c r="B61" s="13">
        <f>VLOOKUP(A61,'ÁREA DOS MUNICÍPIOS '!$A$10:$B$101,2,FALSE)</f>
        <v>248.399227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187</v>
      </c>
      <c r="B62" s="13">
        <f>VLOOKUP(A62,'ÁREA DOS MUNICÍPIOS '!$A$10:$B$101,2,FALSE)</f>
        <v>248.399227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187</v>
      </c>
      <c r="B63" s="13">
        <f>VLOOKUP(A63,'ÁREA DOS MUNICÍPIOS '!$A$10:$B$101,2,FALSE)</f>
        <v>248.399227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187</v>
      </c>
      <c r="B64" s="13">
        <f>VLOOKUP(A64,'ÁREA DOS MUNICÍPIOS '!$A$10:$B$101,2,FALSE)</f>
        <v>248.399227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187</v>
      </c>
      <c r="B65" s="13">
        <f>VLOOKUP(A65,'ÁREA DOS MUNICÍPIOS '!$A$10:$B$101,2,FALSE)</f>
        <v>248.399227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187</v>
      </c>
      <c r="B66" s="13">
        <f>VLOOKUP(A66,'ÁREA DOS MUNICÍPIOS '!$A$10:$B$101,2,FALSE)</f>
        <v>248.399227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187</v>
      </c>
      <c r="B67" s="13">
        <f>VLOOKUP(A67,'ÁREA DOS MUNICÍPIOS '!$A$10:$B$101,2,FALSE)</f>
        <v>248.399227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187</v>
      </c>
      <c r="B68" s="13">
        <f>VLOOKUP(A68,'ÁREA DOS MUNICÍPIOS '!$A$10:$B$101,2,FALSE)</f>
        <v>248.399227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187</v>
      </c>
      <c r="B69" s="13">
        <f>VLOOKUP(A69,'ÁREA DOS MUNICÍPIOS '!$A$10:$B$101,2,FALSE)</f>
        <v>248.399227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187</v>
      </c>
      <c r="B70" s="13">
        <f>VLOOKUP(A70,'ÁREA DOS MUNICÍPIOS '!$A$10:$B$101,2,FALSE)</f>
        <v>248.399227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187</v>
      </c>
      <c r="B71" s="13">
        <f>VLOOKUP(A71,'ÁREA DOS MUNICÍPIOS '!$A$10:$B$101,2,FALSE)</f>
        <v>248.399227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187</v>
      </c>
      <c r="B72" s="13">
        <f>VLOOKUP(A72,'ÁREA DOS MUNICÍPIOS '!$A$10:$B$101,2,FALSE)</f>
        <v>248.399227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187</v>
      </c>
      <c r="B73" s="13">
        <f>VLOOKUP(A73,'ÁREA DOS MUNICÍPIOS '!$A$10:$B$101,2,FALSE)</f>
        <v>248.399227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187</v>
      </c>
      <c r="B74" s="13">
        <f>VLOOKUP(A74,'ÁREA DOS MUNICÍPIOS '!$A$10:$B$101,2,FALSE)</f>
        <v>248.399227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187</v>
      </c>
      <c r="B75" s="13">
        <f>VLOOKUP(A75,'ÁREA DOS MUNICÍPIOS '!$A$10:$B$101,2,FALSE)</f>
        <v>248.399227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187</v>
      </c>
      <c r="B76" s="13">
        <f>VLOOKUP(A76,'ÁREA DOS MUNICÍPIOS '!$A$10:$B$101,2,FALSE)</f>
        <v>248.399227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187</v>
      </c>
      <c r="B77" s="13">
        <f>VLOOKUP(A77,'ÁREA DOS MUNICÍPIOS '!$A$10:$B$101,2,FALSE)</f>
        <v>248.399227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187</v>
      </c>
      <c r="B78" s="13">
        <f>VLOOKUP(A78,'ÁREA DOS MUNICÍPIOS '!$A$10:$B$101,2,FALSE)</f>
        <v>248.399227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187</v>
      </c>
      <c r="B79" s="13">
        <f>VLOOKUP(A79,'ÁREA DOS MUNICÍPIOS '!$A$10:$B$101,2,FALSE)</f>
        <v>248.399227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187</v>
      </c>
      <c r="B80" s="13">
        <f>VLOOKUP(A80,'ÁREA DOS MUNICÍPIOS '!$A$10:$B$101,2,FALSE)</f>
        <v>248.399227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187</v>
      </c>
      <c r="B81" s="13">
        <f>VLOOKUP(A81,'ÁREA DOS MUNICÍPIOS '!$A$10:$B$101,2,FALSE)</f>
        <v>248.399227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187</v>
      </c>
      <c r="B82" s="13">
        <f>VLOOKUP(A82,'ÁREA DOS MUNICÍPIOS '!$A$10:$B$101,2,FALSE)</f>
        <v>248.399227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187</v>
      </c>
      <c r="B83" s="13">
        <f>VLOOKUP(A83,'ÁREA DOS MUNICÍPIOS '!$A$10:$B$101,2,FALSE)</f>
        <v>248.399227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187</v>
      </c>
      <c r="B84" s="13">
        <f>VLOOKUP(A84,'ÁREA DOS MUNICÍPIOS '!$A$10:$B$101,2,FALSE)</f>
        <v>248.399227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187</v>
      </c>
      <c r="B85" s="13">
        <f>VLOOKUP(A85,'ÁREA DOS MUNICÍPIOS '!$A$10:$B$101,2,FALSE)</f>
        <v>248.399227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187</v>
      </c>
      <c r="B86" s="13">
        <f>VLOOKUP(A86,'ÁREA DOS MUNICÍPIOS '!$A$10:$B$101,2,FALSE)</f>
        <v>248.399227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187</v>
      </c>
      <c r="B87" s="13">
        <f>VLOOKUP(A87,'ÁREA DOS MUNICÍPIOS '!$A$10:$B$101,2,FALSE)</f>
        <v>248.399227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187</v>
      </c>
      <c r="B88" s="13">
        <f>VLOOKUP(A88,'ÁREA DOS MUNICÍPIOS '!$A$10:$B$101,2,FALSE)</f>
        <v>248.399227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187</v>
      </c>
      <c r="B89" s="13">
        <f>VLOOKUP(A89,'ÁREA DOS MUNICÍPIOS '!$A$10:$B$101,2,FALSE)</f>
        <v>248.399227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187</v>
      </c>
      <c r="B90" s="13">
        <f>VLOOKUP(A90,'ÁREA DOS MUNICÍPIOS '!$A$10:$B$101,2,FALSE)</f>
        <v>248.399227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187</v>
      </c>
      <c r="B91" s="13">
        <f>VLOOKUP(A91,'ÁREA DOS MUNICÍPIOS '!$A$10:$B$101,2,FALSE)</f>
        <v>248.399227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187</v>
      </c>
      <c r="B92" s="13">
        <f>VLOOKUP(A92,'ÁREA DOS MUNICÍPIOS '!$A$10:$B$101,2,FALSE)</f>
        <v>248.399227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187</v>
      </c>
      <c r="B93" s="13">
        <f>VLOOKUP(A93,'ÁREA DOS MUNICÍPIOS '!$A$10:$B$101,2,FALSE)</f>
        <v>248.399227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187</v>
      </c>
      <c r="B94" s="13">
        <f>VLOOKUP(A94,'ÁREA DOS MUNICÍPIOS '!$A$10:$B$101,2,FALSE)</f>
        <v>248.399227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187</v>
      </c>
      <c r="B95" s="13">
        <f>VLOOKUP(A95,'ÁREA DOS MUNICÍPIOS '!$A$10:$B$101,2,FALSE)</f>
        <v>248.399227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187</v>
      </c>
      <c r="B96" s="13">
        <f>VLOOKUP(A96,'ÁREA DOS MUNICÍPIOS '!$A$10:$B$101,2,FALSE)</f>
        <v>248.399227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187</v>
      </c>
      <c r="B97" s="13">
        <f>VLOOKUP(A97,'ÁREA DOS MUNICÍPIOS '!$A$10:$B$101,2,FALSE)</f>
        <v>248.399227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187</v>
      </c>
      <c r="B98" s="13">
        <f>VLOOKUP(A98,'ÁREA DOS MUNICÍPIOS '!$A$10:$B$101,2,FALSE)</f>
        <v>248.399227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187</v>
      </c>
      <c r="B99" s="13">
        <f>VLOOKUP(A99,'ÁREA DOS MUNICÍPIOS '!$A$10:$B$101,2,FALSE)</f>
        <v>248.399227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187</v>
      </c>
      <c r="B100" s="13">
        <f>VLOOKUP(A100,'ÁREA DOS MUNICÍPIOS '!$A$10:$B$101,2,FALSE)</f>
        <v>248.399227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6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5.4595126954285105</v>
      </c>
      <c r="I1" s="18" t="s">
        <v>3</v>
      </c>
      <c r="J1" s="17">
        <f>SUM(J4:J9090)</f>
        <v>5.7327153776512048E-3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188</v>
      </c>
      <c r="B4" s="13">
        <f>VLOOKUP(A4,'ÁREA DOS MUNICÍPIOS '!$A$10:$B$101,2,FALSE)</f>
        <v>451.09513199999998</v>
      </c>
      <c r="C4" s="38" t="s">
        <v>249</v>
      </c>
      <c r="D4" s="74">
        <f>VLOOKUP($C4,'BASE DIBAPE'!$B$2:$H$800,2,FALSE)</f>
        <v>64.650000000000006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5.7327153776512048E-3</v>
      </c>
      <c r="I4" s="76" t="str">
        <f>K4</f>
        <v>MUNICIPAL</v>
      </c>
      <c r="J4" s="77">
        <f>IF(I4="Municipal",IFERROR((D4/(B4*100))*E4*F4*G4,0),0)</f>
        <v>5.7327153776512048E-3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188</v>
      </c>
      <c r="B5" s="13">
        <f>VLOOKUP(A5,'ÁREA DOS MUNICÍPIOS '!$A$10:$B$101,2,FALSE)</f>
        <v>451.09513199999998</v>
      </c>
      <c r="C5" s="38" t="s">
        <v>760</v>
      </c>
      <c r="D5" s="74">
        <f>VLOOKUP($C5,'BASE DIBAPE'!$B$2:$H$800,2,FALSE)</f>
        <v>3.29</v>
      </c>
      <c r="E5" s="74">
        <f>VLOOKUP($C5,'BASE DIBAPE'!$B$2:$H$800,3,FALSE)</f>
        <v>4</v>
      </c>
      <c r="F5" s="74">
        <f>VLOOKUP($C5,'BASE DIBAPE'!$B$2:$H$800,4,FALSE)</f>
        <v>1</v>
      </c>
      <c r="G5" s="74">
        <f>VLOOKUP($C5,'BASE DIBAPE'!$B$2:$H$800,5,FALSE)</f>
        <v>2</v>
      </c>
      <c r="H5" s="75">
        <f t="shared" ref="H5:H68" si="0">IFERROR((D5/(B5*100))*E5*F5*G5,0)</f>
        <v>5.8346894330927961E-4</v>
      </c>
      <c r="I5" s="76" t="str">
        <f t="shared" ref="I5:I6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188</v>
      </c>
      <c r="B6" s="13">
        <f>VLOOKUP(A6,'ÁREA DOS MUNICÍPIOS '!$A$10:$B$101,2,FALSE)</f>
        <v>451.09513199999998</v>
      </c>
      <c r="C6" s="38" t="s">
        <v>1162</v>
      </c>
      <c r="D6" s="74">
        <f>VLOOKUP($C6,'BASE DIBAPE'!$B$2:$H$800,2,FALSE)</f>
        <v>3843.61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4</v>
      </c>
      <c r="H6" s="75">
        <f t="shared" si="0"/>
        <v>5.4531965111075502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188</v>
      </c>
      <c r="B7" s="13">
        <f>VLOOKUP(A7,'ÁREA DOS MUNICÍPIOS '!$A$10:$B$101,2,FALSE)</f>
        <v>451.09513199999998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188</v>
      </c>
      <c r="B8" s="13">
        <f>VLOOKUP(A8,'ÁREA DOS MUNICÍPIOS '!$A$10:$B$101,2,FALSE)</f>
        <v>451.09513199999998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188</v>
      </c>
      <c r="B9" s="13">
        <f>VLOOKUP(A9,'ÁREA DOS MUNICÍPIOS '!$A$10:$B$101,2,FALSE)</f>
        <v>451.09513199999998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188</v>
      </c>
      <c r="B10" s="13">
        <f>VLOOKUP(A10,'ÁREA DOS MUNICÍPIOS '!$A$10:$B$101,2,FALSE)</f>
        <v>451.09513199999998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188</v>
      </c>
      <c r="B11" s="13">
        <f>VLOOKUP(A11,'ÁREA DOS MUNICÍPIOS '!$A$10:$B$101,2,FALSE)</f>
        <v>451.09513199999998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188</v>
      </c>
      <c r="B12" s="13">
        <f>VLOOKUP(A12,'ÁREA DOS MUNICÍPIOS '!$A$10:$B$101,2,FALSE)</f>
        <v>451.09513199999998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188</v>
      </c>
      <c r="B13" s="13">
        <f>VLOOKUP(A13,'ÁREA DOS MUNICÍPIOS '!$A$10:$B$101,2,FALSE)</f>
        <v>451.09513199999998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188</v>
      </c>
      <c r="B14" s="13">
        <f>VLOOKUP(A14,'ÁREA DOS MUNICÍPIOS '!$A$10:$B$101,2,FALSE)</f>
        <v>451.09513199999998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188</v>
      </c>
      <c r="B15" s="13">
        <f>VLOOKUP(A15,'ÁREA DOS MUNICÍPIOS '!$A$10:$B$101,2,FALSE)</f>
        <v>451.09513199999998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188</v>
      </c>
      <c r="B16" s="13">
        <f>VLOOKUP(A16,'ÁREA DOS MUNICÍPIOS '!$A$10:$B$101,2,FALSE)</f>
        <v>451.09513199999998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188</v>
      </c>
      <c r="B17" s="13">
        <f>VLOOKUP(A17,'ÁREA DOS MUNICÍPIOS '!$A$10:$B$101,2,FALSE)</f>
        <v>451.09513199999998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188</v>
      </c>
      <c r="B18" s="13">
        <f>VLOOKUP(A18,'ÁREA DOS MUNICÍPIOS '!$A$10:$B$101,2,FALSE)</f>
        <v>451.09513199999998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188</v>
      </c>
      <c r="B19" s="13">
        <f>VLOOKUP(A19,'ÁREA DOS MUNICÍPIOS '!$A$10:$B$101,2,FALSE)</f>
        <v>451.09513199999998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188</v>
      </c>
      <c r="B20" s="13">
        <f>VLOOKUP(A20,'ÁREA DOS MUNICÍPIOS '!$A$10:$B$101,2,FALSE)</f>
        <v>451.09513199999998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188</v>
      </c>
      <c r="B21" s="13">
        <f>VLOOKUP(A21,'ÁREA DOS MUNICÍPIOS '!$A$10:$B$101,2,FALSE)</f>
        <v>451.09513199999998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188</v>
      </c>
      <c r="B22" s="13">
        <f>VLOOKUP(A22,'ÁREA DOS MUNICÍPIOS '!$A$10:$B$101,2,FALSE)</f>
        <v>451.09513199999998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188</v>
      </c>
      <c r="B23" s="13">
        <f>VLOOKUP(A23,'ÁREA DOS MUNICÍPIOS '!$A$10:$B$101,2,FALSE)</f>
        <v>451.09513199999998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188</v>
      </c>
      <c r="B24" s="13">
        <f>VLOOKUP(A24,'ÁREA DOS MUNICÍPIOS '!$A$10:$B$101,2,FALSE)</f>
        <v>451.09513199999998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188</v>
      </c>
      <c r="B25" s="13">
        <f>VLOOKUP(A25,'ÁREA DOS MUNICÍPIOS '!$A$10:$B$101,2,FALSE)</f>
        <v>451.09513199999998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188</v>
      </c>
      <c r="B26" s="13">
        <f>VLOOKUP(A26,'ÁREA DOS MUNICÍPIOS '!$A$10:$B$101,2,FALSE)</f>
        <v>451.09513199999998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188</v>
      </c>
      <c r="B27" s="13">
        <f>VLOOKUP(A27,'ÁREA DOS MUNICÍPIOS '!$A$10:$B$101,2,FALSE)</f>
        <v>451.09513199999998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188</v>
      </c>
      <c r="B28" s="13">
        <f>VLOOKUP(A28,'ÁREA DOS MUNICÍPIOS '!$A$10:$B$101,2,FALSE)</f>
        <v>451.09513199999998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188</v>
      </c>
      <c r="B29" s="13">
        <f>VLOOKUP(A29,'ÁREA DOS MUNICÍPIOS '!$A$10:$B$101,2,FALSE)</f>
        <v>451.09513199999998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188</v>
      </c>
      <c r="B30" s="13">
        <f>VLOOKUP(A30,'ÁREA DOS MUNICÍPIOS '!$A$10:$B$101,2,FALSE)</f>
        <v>451.09513199999998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188</v>
      </c>
      <c r="B31" s="13">
        <f>VLOOKUP(A31,'ÁREA DOS MUNICÍPIOS '!$A$10:$B$101,2,FALSE)</f>
        <v>451.09513199999998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188</v>
      </c>
      <c r="B32" s="13">
        <f>VLOOKUP(A32,'ÁREA DOS MUNICÍPIOS '!$A$10:$B$101,2,FALSE)</f>
        <v>451.09513199999998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188</v>
      </c>
      <c r="B33" s="13">
        <f>VLOOKUP(A33,'ÁREA DOS MUNICÍPIOS '!$A$10:$B$101,2,FALSE)</f>
        <v>451.09513199999998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188</v>
      </c>
      <c r="B34" s="13">
        <f>VLOOKUP(A34,'ÁREA DOS MUNICÍPIOS '!$A$10:$B$101,2,FALSE)</f>
        <v>451.09513199999998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188</v>
      </c>
      <c r="B35" s="13">
        <f>VLOOKUP(A35,'ÁREA DOS MUNICÍPIOS '!$A$10:$B$101,2,FALSE)</f>
        <v>451.09513199999998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188</v>
      </c>
      <c r="B36" s="13">
        <f>VLOOKUP(A36,'ÁREA DOS MUNICÍPIOS '!$A$10:$B$101,2,FALSE)</f>
        <v>451.09513199999998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188</v>
      </c>
      <c r="B37" s="13">
        <f>VLOOKUP(A37,'ÁREA DOS MUNICÍPIOS '!$A$10:$B$101,2,FALSE)</f>
        <v>451.09513199999998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188</v>
      </c>
      <c r="B38" s="13">
        <f>VLOOKUP(A38,'ÁREA DOS MUNICÍPIOS '!$A$10:$B$101,2,FALSE)</f>
        <v>451.09513199999998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188</v>
      </c>
      <c r="B39" s="13">
        <f>VLOOKUP(A39,'ÁREA DOS MUNICÍPIOS '!$A$10:$B$101,2,FALSE)</f>
        <v>451.09513199999998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188</v>
      </c>
      <c r="B40" s="13">
        <f>VLOOKUP(A40,'ÁREA DOS MUNICÍPIOS '!$A$10:$B$101,2,FALSE)</f>
        <v>451.09513199999998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188</v>
      </c>
      <c r="B41" s="13">
        <f>VLOOKUP(A41,'ÁREA DOS MUNICÍPIOS '!$A$10:$B$101,2,FALSE)</f>
        <v>451.09513199999998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188</v>
      </c>
      <c r="B42" s="13">
        <f>VLOOKUP(A42,'ÁREA DOS MUNICÍPIOS '!$A$10:$B$101,2,FALSE)</f>
        <v>451.09513199999998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188</v>
      </c>
      <c r="B43" s="13">
        <f>VLOOKUP(A43,'ÁREA DOS MUNICÍPIOS '!$A$10:$B$101,2,FALSE)</f>
        <v>451.09513199999998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188</v>
      </c>
      <c r="B44" s="13">
        <f>VLOOKUP(A44,'ÁREA DOS MUNICÍPIOS '!$A$10:$B$101,2,FALSE)</f>
        <v>451.09513199999998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188</v>
      </c>
      <c r="B45" s="13">
        <f>VLOOKUP(A45,'ÁREA DOS MUNICÍPIOS '!$A$10:$B$101,2,FALSE)</f>
        <v>451.09513199999998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188</v>
      </c>
      <c r="B46" s="13">
        <f>VLOOKUP(A46,'ÁREA DOS MUNICÍPIOS '!$A$10:$B$101,2,FALSE)</f>
        <v>451.09513199999998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188</v>
      </c>
      <c r="B47" s="13">
        <f>VLOOKUP(A47,'ÁREA DOS MUNICÍPIOS '!$A$10:$B$101,2,FALSE)</f>
        <v>451.09513199999998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188</v>
      </c>
      <c r="B48" s="13">
        <f>VLOOKUP(A48,'ÁREA DOS MUNICÍPIOS '!$A$10:$B$101,2,FALSE)</f>
        <v>451.09513199999998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188</v>
      </c>
      <c r="B49" s="13">
        <f>VLOOKUP(A49,'ÁREA DOS MUNICÍPIOS '!$A$10:$B$101,2,FALSE)</f>
        <v>451.09513199999998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188</v>
      </c>
      <c r="B50" s="13">
        <f>VLOOKUP(A50,'ÁREA DOS MUNICÍPIOS '!$A$10:$B$101,2,FALSE)</f>
        <v>451.09513199999998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188</v>
      </c>
      <c r="B51" s="13">
        <f>VLOOKUP(A51,'ÁREA DOS MUNICÍPIOS '!$A$10:$B$101,2,FALSE)</f>
        <v>451.09513199999998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188</v>
      </c>
      <c r="B52" s="13">
        <f>VLOOKUP(A52,'ÁREA DOS MUNICÍPIOS '!$A$10:$B$101,2,FALSE)</f>
        <v>451.09513199999998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188</v>
      </c>
      <c r="B53" s="13">
        <f>VLOOKUP(A53,'ÁREA DOS MUNICÍPIOS '!$A$10:$B$101,2,FALSE)</f>
        <v>451.09513199999998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188</v>
      </c>
      <c r="B54" s="13">
        <f>VLOOKUP(A54,'ÁREA DOS MUNICÍPIOS '!$A$10:$B$101,2,FALSE)</f>
        <v>451.09513199999998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188</v>
      </c>
      <c r="B55" s="13">
        <f>VLOOKUP(A55,'ÁREA DOS MUNICÍPIOS '!$A$10:$B$101,2,FALSE)</f>
        <v>451.09513199999998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188</v>
      </c>
      <c r="B56" s="13">
        <f>VLOOKUP(A56,'ÁREA DOS MUNICÍPIOS '!$A$10:$B$101,2,FALSE)</f>
        <v>451.09513199999998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188</v>
      </c>
      <c r="B57" s="13">
        <f>VLOOKUP(A57,'ÁREA DOS MUNICÍPIOS '!$A$10:$B$101,2,FALSE)</f>
        <v>451.09513199999998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188</v>
      </c>
      <c r="B58" s="13">
        <f>VLOOKUP(A58,'ÁREA DOS MUNICÍPIOS '!$A$10:$B$101,2,FALSE)</f>
        <v>451.09513199999998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188</v>
      </c>
      <c r="B59" s="13">
        <f>VLOOKUP(A59,'ÁREA DOS MUNICÍPIOS '!$A$10:$B$101,2,FALSE)</f>
        <v>451.09513199999998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188</v>
      </c>
      <c r="B60" s="13">
        <f>VLOOKUP(A60,'ÁREA DOS MUNICÍPIOS '!$A$10:$B$101,2,FALSE)</f>
        <v>451.09513199999998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188</v>
      </c>
      <c r="B61" s="13">
        <f>VLOOKUP(A61,'ÁREA DOS MUNICÍPIOS '!$A$10:$B$101,2,FALSE)</f>
        <v>451.09513199999998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188</v>
      </c>
      <c r="B62" s="13">
        <f>VLOOKUP(A62,'ÁREA DOS MUNICÍPIOS '!$A$10:$B$101,2,FALSE)</f>
        <v>451.09513199999998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188</v>
      </c>
      <c r="B63" s="13">
        <f>VLOOKUP(A63,'ÁREA DOS MUNICÍPIOS '!$A$10:$B$101,2,FALSE)</f>
        <v>451.09513199999998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188</v>
      </c>
      <c r="B64" s="13">
        <f>VLOOKUP(A64,'ÁREA DOS MUNICÍPIOS '!$A$10:$B$101,2,FALSE)</f>
        <v>451.09513199999998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188</v>
      </c>
      <c r="B65" s="13">
        <f>VLOOKUP(A65,'ÁREA DOS MUNICÍPIOS '!$A$10:$B$101,2,FALSE)</f>
        <v>451.09513199999998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188</v>
      </c>
      <c r="B66" s="13">
        <f>VLOOKUP(A66,'ÁREA DOS MUNICÍPIOS '!$A$10:$B$101,2,FALSE)</f>
        <v>451.09513199999998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188</v>
      </c>
      <c r="B67" s="13">
        <f>VLOOKUP(A67,'ÁREA DOS MUNICÍPIOS '!$A$10:$B$101,2,FALSE)</f>
        <v>451.09513199999998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188</v>
      </c>
      <c r="B68" s="13">
        <f>VLOOKUP(A68,'ÁREA DOS MUNICÍPIOS '!$A$10:$B$101,2,FALSE)</f>
        <v>451.09513199999998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188</v>
      </c>
      <c r="B69" s="13">
        <f>VLOOKUP(A69,'ÁREA DOS MUNICÍPIOS '!$A$10:$B$101,2,FALSE)</f>
        <v>451.09513199999998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188</v>
      </c>
      <c r="B70" s="13">
        <f>VLOOKUP(A70,'ÁREA DOS MUNICÍPIOS '!$A$10:$B$101,2,FALSE)</f>
        <v>451.09513199999998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188</v>
      </c>
      <c r="B71" s="13">
        <f>VLOOKUP(A71,'ÁREA DOS MUNICÍPIOS '!$A$10:$B$101,2,FALSE)</f>
        <v>451.09513199999998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188</v>
      </c>
      <c r="B72" s="13">
        <f>VLOOKUP(A72,'ÁREA DOS MUNICÍPIOS '!$A$10:$B$101,2,FALSE)</f>
        <v>451.09513199999998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188</v>
      </c>
      <c r="B73" s="13">
        <f>VLOOKUP(A73,'ÁREA DOS MUNICÍPIOS '!$A$10:$B$101,2,FALSE)</f>
        <v>451.09513199999998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188</v>
      </c>
      <c r="B74" s="13">
        <f>VLOOKUP(A74,'ÁREA DOS MUNICÍPIOS '!$A$10:$B$101,2,FALSE)</f>
        <v>451.09513199999998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188</v>
      </c>
      <c r="B75" s="13">
        <f>VLOOKUP(A75,'ÁREA DOS MUNICÍPIOS '!$A$10:$B$101,2,FALSE)</f>
        <v>451.09513199999998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188</v>
      </c>
      <c r="B76" s="13">
        <f>VLOOKUP(A76,'ÁREA DOS MUNICÍPIOS '!$A$10:$B$101,2,FALSE)</f>
        <v>451.09513199999998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188</v>
      </c>
      <c r="B77" s="13">
        <f>VLOOKUP(A77,'ÁREA DOS MUNICÍPIOS '!$A$10:$B$101,2,FALSE)</f>
        <v>451.09513199999998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188</v>
      </c>
      <c r="B78" s="13">
        <f>VLOOKUP(A78,'ÁREA DOS MUNICÍPIOS '!$A$10:$B$101,2,FALSE)</f>
        <v>451.09513199999998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188</v>
      </c>
      <c r="B79" s="13">
        <f>VLOOKUP(A79,'ÁREA DOS MUNICÍPIOS '!$A$10:$B$101,2,FALSE)</f>
        <v>451.09513199999998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188</v>
      </c>
      <c r="B80" s="13">
        <f>VLOOKUP(A80,'ÁREA DOS MUNICÍPIOS '!$A$10:$B$101,2,FALSE)</f>
        <v>451.09513199999998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188</v>
      </c>
      <c r="B81" s="13">
        <f>VLOOKUP(A81,'ÁREA DOS MUNICÍPIOS '!$A$10:$B$101,2,FALSE)</f>
        <v>451.09513199999998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188</v>
      </c>
      <c r="B82" s="13">
        <f>VLOOKUP(A82,'ÁREA DOS MUNICÍPIOS '!$A$10:$B$101,2,FALSE)</f>
        <v>451.09513199999998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188</v>
      </c>
      <c r="B83" s="13">
        <f>VLOOKUP(A83,'ÁREA DOS MUNICÍPIOS '!$A$10:$B$101,2,FALSE)</f>
        <v>451.09513199999998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188</v>
      </c>
      <c r="B84" s="13">
        <f>VLOOKUP(A84,'ÁREA DOS MUNICÍPIOS '!$A$10:$B$101,2,FALSE)</f>
        <v>451.09513199999998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188</v>
      </c>
      <c r="B85" s="13">
        <f>VLOOKUP(A85,'ÁREA DOS MUNICÍPIOS '!$A$10:$B$101,2,FALSE)</f>
        <v>451.09513199999998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188</v>
      </c>
      <c r="B86" s="13">
        <f>VLOOKUP(A86,'ÁREA DOS MUNICÍPIOS '!$A$10:$B$101,2,FALSE)</f>
        <v>451.09513199999998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188</v>
      </c>
      <c r="B87" s="13">
        <f>VLOOKUP(A87,'ÁREA DOS MUNICÍPIOS '!$A$10:$B$101,2,FALSE)</f>
        <v>451.09513199999998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188</v>
      </c>
      <c r="B88" s="13">
        <f>VLOOKUP(A88,'ÁREA DOS MUNICÍPIOS '!$A$10:$B$101,2,FALSE)</f>
        <v>451.09513199999998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188</v>
      </c>
      <c r="B89" s="13">
        <f>VLOOKUP(A89,'ÁREA DOS MUNICÍPIOS '!$A$10:$B$101,2,FALSE)</f>
        <v>451.09513199999998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188</v>
      </c>
      <c r="B90" s="13">
        <f>VLOOKUP(A90,'ÁREA DOS MUNICÍPIOS '!$A$10:$B$101,2,FALSE)</f>
        <v>451.09513199999998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188</v>
      </c>
      <c r="B91" s="13">
        <f>VLOOKUP(A91,'ÁREA DOS MUNICÍPIOS '!$A$10:$B$101,2,FALSE)</f>
        <v>451.09513199999998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188</v>
      </c>
      <c r="B92" s="13">
        <f>VLOOKUP(A92,'ÁREA DOS MUNICÍPIOS '!$A$10:$B$101,2,FALSE)</f>
        <v>451.09513199999998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188</v>
      </c>
      <c r="B93" s="13">
        <f>VLOOKUP(A93,'ÁREA DOS MUNICÍPIOS '!$A$10:$B$101,2,FALSE)</f>
        <v>451.09513199999998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188</v>
      </c>
      <c r="B94" s="13">
        <f>VLOOKUP(A94,'ÁREA DOS MUNICÍPIOS '!$A$10:$B$101,2,FALSE)</f>
        <v>451.09513199999998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188</v>
      </c>
      <c r="B95" s="13">
        <f>VLOOKUP(A95,'ÁREA DOS MUNICÍPIOS '!$A$10:$B$101,2,FALSE)</f>
        <v>451.09513199999998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188</v>
      </c>
      <c r="B96" s="13">
        <f>VLOOKUP(A96,'ÁREA DOS MUNICÍPIOS '!$A$10:$B$101,2,FALSE)</f>
        <v>451.09513199999998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188</v>
      </c>
      <c r="B97" s="13">
        <f>VLOOKUP(A97,'ÁREA DOS MUNICÍPIOS '!$A$10:$B$101,2,FALSE)</f>
        <v>451.09513199999998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188</v>
      </c>
      <c r="B98" s="13">
        <f>VLOOKUP(A98,'ÁREA DOS MUNICÍPIOS '!$A$10:$B$101,2,FALSE)</f>
        <v>451.09513199999998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188</v>
      </c>
      <c r="B99" s="13">
        <f>VLOOKUP(A99,'ÁREA DOS MUNICÍPIOS '!$A$10:$B$101,2,FALSE)</f>
        <v>451.09513199999998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188</v>
      </c>
      <c r="B100" s="13">
        <f>VLOOKUP(A100,'ÁREA DOS MUNICÍPIOS '!$A$10:$B$101,2,FALSE)</f>
        <v>451.09513199999998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3.2640270266447127E-2</v>
      </c>
      <c r="I1" s="18" t="s">
        <v>3</v>
      </c>
      <c r="J1" s="17">
        <f>SUM(J4:J9090)</f>
        <v>3.2640270266447127E-2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189</v>
      </c>
      <c r="B4" s="13">
        <f>VLOOKUP(A4,'ÁREA DOS MUNICÍPIOS '!$A$10:$B$101,2,FALSE)</f>
        <v>35.134512999999998</v>
      </c>
      <c r="C4" s="62" t="s">
        <v>368</v>
      </c>
      <c r="D4" s="74">
        <f>VLOOKUP($C4,'BASE DIBAPE'!$B$2:$H$800,2,FALSE)</f>
        <v>3.54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2.0151126045208027E-3</v>
      </c>
      <c r="I4" s="76" t="str">
        <f>K4</f>
        <v>MUNICIPAL</v>
      </c>
      <c r="J4" s="77">
        <f>IF(I4="Municipal",IFERROR((D4/(B4*100))*E4*F4*G4,0),0)</f>
        <v>2.0151126045208027E-3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189</v>
      </c>
      <c r="B5" s="13">
        <f>VLOOKUP(A5,'ÁREA DOS MUNICÍPIOS '!$A$10:$B$101,2,FALSE)</f>
        <v>35.134512999999998</v>
      </c>
      <c r="C5" s="62" t="s">
        <v>393</v>
      </c>
      <c r="D5" s="74">
        <f>VLOOKUP($C5,'BASE DIBAPE'!$B$2:$H$800,2,FALSE)</f>
        <v>2.91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3.3129817396358964E-3</v>
      </c>
      <c r="I5" s="76" t="str">
        <f t="shared" ref="I5:I9" si="1">K5</f>
        <v>MUNICIPAL</v>
      </c>
      <c r="J5" s="77">
        <f t="shared" ref="J5:J68" si="2">IF(I5="Municipal",IFERROR((D5/(B5*100))*E5*F5*G5,0),0)</f>
        <v>3.3129817396358964E-3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189</v>
      </c>
      <c r="B6" s="13">
        <f>VLOOKUP(A6,'ÁREA DOS MUNICÍPIOS '!$A$10:$B$101,2,FALSE)</f>
        <v>35.134512999999998</v>
      </c>
      <c r="C6" s="38" t="s">
        <v>471</v>
      </c>
      <c r="D6" s="74">
        <f>VLOOKUP($C6,'BASE DIBAPE'!$B$2:$H$800,2,FALSE)</f>
        <v>10.06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1.1453125876541966E-2</v>
      </c>
      <c r="I6" s="76" t="str">
        <f t="shared" si="1"/>
        <v>MUNICIPAL</v>
      </c>
      <c r="J6" s="77">
        <f t="shared" si="2"/>
        <v>1.1453125876541966E-2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189</v>
      </c>
      <c r="B7" s="13">
        <f>VLOOKUP(A7,'ÁREA DOS MUNICÍPIOS '!$A$10:$B$101,2,FALSE)</f>
        <v>35.134512999999998</v>
      </c>
      <c r="C7" s="38" t="s">
        <v>1414</v>
      </c>
      <c r="D7" s="74">
        <f>VLOOKUP($C7,'BASE DIBAPE'!$B$2:$H$800,2,FALSE)</f>
        <v>11.64</v>
      </c>
      <c r="E7" s="74">
        <f>VLOOKUP($C7,'BASE DIBAPE'!$B$2:$H$800,3,FALSE)</f>
        <v>1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6.6259634792717927E-3</v>
      </c>
      <c r="I7" s="76" t="str">
        <f t="shared" si="1"/>
        <v>MUNICIPAL</v>
      </c>
      <c r="J7" s="77">
        <f t="shared" si="2"/>
        <v>6.6259634792717927E-3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189</v>
      </c>
      <c r="B8" s="13">
        <f>VLOOKUP(A8,'ÁREA DOS MUNICÍPIOS '!$A$10:$B$101,2,FALSE)</f>
        <v>35.134512999999998</v>
      </c>
      <c r="C8" s="38" t="s">
        <v>1413</v>
      </c>
      <c r="D8" s="74">
        <f>VLOOKUP($C8,'BASE DIBAPE'!$B$2:$H$800,2,FALSE)</f>
        <v>16.22</v>
      </c>
      <c r="E8" s="74">
        <f>VLOOKUP($C8,'BASE DIBAPE'!$B$2:$H$800,3,FALSE)</f>
        <v>1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9.2330865664766726E-3</v>
      </c>
      <c r="I8" s="76" t="str">
        <f t="shared" si="1"/>
        <v>MUNICIPAL</v>
      </c>
      <c r="J8" s="77">
        <f t="shared" si="2"/>
        <v>9.2330865664766726E-3</v>
      </c>
      <c r="K8" s="8" t="str">
        <f>VLOOKUP($C8,'BASE DIBAPE'!$B$2:$H$800,6,FALSE)</f>
        <v>MUNICIPAL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189</v>
      </c>
      <c r="B9" s="13">
        <f>VLOOKUP(A9,'ÁREA DOS MUNICÍPIOS '!$A$10:$B$101,2,FALSE)</f>
        <v>35.134512999999998</v>
      </c>
      <c r="C9" s="38" t="s">
        <v>881</v>
      </c>
      <c r="D9" s="74">
        <f>VLOOKUP($C9,'BASE DIBAPE'!$B$2:$H$800,2,FALSE)</f>
        <v>14.82</v>
      </c>
      <c r="E9" s="74">
        <f>VLOOKUP($C9,'BASE DIBAPE'!$B$2:$H$800,3,FALSE)</f>
        <v>4</v>
      </c>
      <c r="F9" s="74">
        <f>VLOOKUP($C9,'BASE DIBAPE'!$B$2:$H$800,4,FALSE)</f>
        <v>0</v>
      </c>
      <c r="G9" s="74">
        <f>VLOOKUP($C9,'BASE DIBAPE'!$B$2:$H$800,5,FALSE)</f>
        <v>1</v>
      </c>
      <c r="H9" s="75">
        <f t="shared" si="0"/>
        <v>0</v>
      </c>
      <c r="I9" s="76" t="str">
        <f t="shared" si="1"/>
        <v>MUNICIPAL</v>
      </c>
      <c r="J9" s="77">
        <f t="shared" si="2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189</v>
      </c>
      <c r="B10" s="13">
        <f>VLOOKUP(A10,'ÁREA DOS MUNICÍPIOS '!$A$10:$B$101,2,FALSE)</f>
        <v>35.134512999999998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189</v>
      </c>
      <c r="B11" s="13">
        <f>VLOOKUP(A11,'ÁREA DOS MUNICÍPIOS '!$A$10:$B$101,2,FALSE)</f>
        <v>35.134512999999998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189</v>
      </c>
      <c r="B12" s="13">
        <f>VLOOKUP(A12,'ÁREA DOS MUNICÍPIOS '!$A$10:$B$101,2,FALSE)</f>
        <v>35.134512999999998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189</v>
      </c>
      <c r="B13" s="13">
        <f>VLOOKUP(A13,'ÁREA DOS MUNICÍPIOS '!$A$10:$B$101,2,FALSE)</f>
        <v>35.134512999999998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189</v>
      </c>
      <c r="B14" s="13">
        <f>VLOOKUP(A14,'ÁREA DOS MUNICÍPIOS '!$A$10:$B$101,2,FALSE)</f>
        <v>35.134512999999998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189</v>
      </c>
      <c r="B15" s="13">
        <f>VLOOKUP(A15,'ÁREA DOS MUNICÍPIOS '!$A$10:$B$101,2,FALSE)</f>
        <v>35.134512999999998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189</v>
      </c>
      <c r="B16" s="13">
        <f>VLOOKUP(A16,'ÁREA DOS MUNICÍPIOS '!$A$10:$B$101,2,FALSE)</f>
        <v>35.134512999999998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189</v>
      </c>
      <c r="B17" s="13">
        <f>VLOOKUP(A17,'ÁREA DOS MUNICÍPIOS '!$A$10:$B$101,2,FALSE)</f>
        <v>35.134512999999998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189</v>
      </c>
      <c r="B18" s="13">
        <f>VLOOKUP(A18,'ÁREA DOS MUNICÍPIOS '!$A$10:$B$101,2,FALSE)</f>
        <v>35.134512999999998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189</v>
      </c>
      <c r="B19" s="13">
        <f>VLOOKUP(A19,'ÁREA DOS MUNICÍPIOS '!$A$10:$B$101,2,FALSE)</f>
        <v>35.134512999999998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189</v>
      </c>
      <c r="B20" s="13">
        <f>VLOOKUP(A20,'ÁREA DOS MUNICÍPIOS '!$A$10:$B$101,2,FALSE)</f>
        <v>35.134512999999998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189</v>
      </c>
      <c r="B21" s="13">
        <f>VLOOKUP(A21,'ÁREA DOS MUNICÍPIOS '!$A$10:$B$101,2,FALSE)</f>
        <v>35.134512999999998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189</v>
      </c>
      <c r="B22" s="13">
        <f>VLOOKUP(A22,'ÁREA DOS MUNICÍPIOS '!$A$10:$B$101,2,FALSE)</f>
        <v>35.134512999999998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189</v>
      </c>
      <c r="B23" s="13">
        <f>VLOOKUP(A23,'ÁREA DOS MUNICÍPIOS '!$A$10:$B$101,2,FALSE)</f>
        <v>35.134512999999998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189</v>
      </c>
      <c r="B24" s="13">
        <f>VLOOKUP(A24,'ÁREA DOS MUNICÍPIOS '!$A$10:$B$101,2,FALSE)</f>
        <v>35.134512999999998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189</v>
      </c>
      <c r="B25" s="13">
        <f>VLOOKUP(A25,'ÁREA DOS MUNICÍPIOS '!$A$10:$B$101,2,FALSE)</f>
        <v>35.134512999999998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189</v>
      </c>
      <c r="B26" s="13">
        <f>VLOOKUP(A26,'ÁREA DOS MUNICÍPIOS '!$A$10:$B$101,2,FALSE)</f>
        <v>35.134512999999998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189</v>
      </c>
      <c r="B27" s="13">
        <f>VLOOKUP(A27,'ÁREA DOS MUNICÍPIOS '!$A$10:$B$101,2,FALSE)</f>
        <v>35.134512999999998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189</v>
      </c>
      <c r="B28" s="13">
        <f>VLOOKUP(A28,'ÁREA DOS MUNICÍPIOS '!$A$10:$B$101,2,FALSE)</f>
        <v>35.134512999999998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189</v>
      </c>
      <c r="B29" s="13">
        <f>VLOOKUP(A29,'ÁREA DOS MUNICÍPIOS '!$A$10:$B$101,2,FALSE)</f>
        <v>35.134512999999998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189</v>
      </c>
      <c r="B30" s="13">
        <f>VLOOKUP(A30,'ÁREA DOS MUNICÍPIOS '!$A$10:$B$101,2,FALSE)</f>
        <v>35.134512999999998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189</v>
      </c>
      <c r="B31" s="13">
        <f>VLOOKUP(A31,'ÁREA DOS MUNICÍPIOS '!$A$10:$B$101,2,FALSE)</f>
        <v>35.134512999999998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189</v>
      </c>
      <c r="B32" s="13">
        <f>VLOOKUP(A32,'ÁREA DOS MUNICÍPIOS '!$A$10:$B$101,2,FALSE)</f>
        <v>35.134512999999998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189</v>
      </c>
      <c r="B33" s="13">
        <f>VLOOKUP(A33,'ÁREA DOS MUNICÍPIOS '!$A$10:$B$101,2,FALSE)</f>
        <v>35.134512999999998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189</v>
      </c>
      <c r="B34" s="13">
        <f>VLOOKUP(A34,'ÁREA DOS MUNICÍPIOS '!$A$10:$B$101,2,FALSE)</f>
        <v>35.134512999999998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189</v>
      </c>
      <c r="B35" s="13">
        <f>VLOOKUP(A35,'ÁREA DOS MUNICÍPIOS '!$A$10:$B$101,2,FALSE)</f>
        <v>35.134512999999998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189</v>
      </c>
      <c r="B36" s="13">
        <f>VLOOKUP(A36,'ÁREA DOS MUNICÍPIOS '!$A$10:$B$101,2,FALSE)</f>
        <v>35.134512999999998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189</v>
      </c>
      <c r="B37" s="13">
        <f>VLOOKUP(A37,'ÁREA DOS MUNICÍPIOS '!$A$10:$B$101,2,FALSE)</f>
        <v>35.134512999999998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189</v>
      </c>
      <c r="B38" s="13">
        <f>VLOOKUP(A38,'ÁREA DOS MUNICÍPIOS '!$A$10:$B$101,2,FALSE)</f>
        <v>35.134512999999998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189</v>
      </c>
      <c r="B39" s="13">
        <f>VLOOKUP(A39,'ÁREA DOS MUNICÍPIOS '!$A$10:$B$101,2,FALSE)</f>
        <v>35.134512999999998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189</v>
      </c>
      <c r="B40" s="13">
        <f>VLOOKUP(A40,'ÁREA DOS MUNICÍPIOS '!$A$10:$B$101,2,FALSE)</f>
        <v>35.134512999999998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189</v>
      </c>
      <c r="B41" s="13">
        <f>VLOOKUP(A41,'ÁREA DOS MUNICÍPIOS '!$A$10:$B$101,2,FALSE)</f>
        <v>35.134512999999998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189</v>
      </c>
      <c r="B42" s="13">
        <f>VLOOKUP(A42,'ÁREA DOS MUNICÍPIOS '!$A$10:$B$101,2,FALSE)</f>
        <v>35.134512999999998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189</v>
      </c>
      <c r="B43" s="13">
        <f>VLOOKUP(A43,'ÁREA DOS MUNICÍPIOS '!$A$10:$B$101,2,FALSE)</f>
        <v>35.134512999999998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189</v>
      </c>
      <c r="B44" s="13">
        <f>VLOOKUP(A44,'ÁREA DOS MUNICÍPIOS '!$A$10:$B$101,2,FALSE)</f>
        <v>35.134512999999998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189</v>
      </c>
      <c r="B45" s="13">
        <f>VLOOKUP(A45,'ÁREA DOS MUNICÍPIOS '!$A$10:$B$101,2,FALSE)</f>
        <v>35.134512999999998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189</v>
      </c>
      <c r="B46" s="13">
        <f>VLOOKUP(A46,'ÁREA DOS MUNICÍPIOS '!$A$10:$B$101,2,FALSE)</f>
        <v>35.134512999999998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189</v>
      </c>
      <c r="B47" s="13">
        <f>VLOOKUP(A47,'ÁREA DOS MUNICÍPIOS '!$A$10:$B$101,2,FALSE)</f>
        <v>35.134512999999998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189</v>
      </c>
      <c r="B48" s="13">
        <f>VLOOKUP(A48,'ÁREA DOS MUNICÍPIOS '!$A$10:$B$101,2,FALSE)</f>
        <v>35.134512999999998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189</v>
      </c>
      <c r="B49" s="13">
        <f>VLOOKUP(A49,'ÁREA DOS MUNICÍPIOS '!$A$10:$B$101,2,FALSE)</f>
        <v>35.134512999999998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189</v>
      </c>
      <c r="B50" s="13">
        <f>VLOOKUP(A50,'ÁREA DOS MUNICÍPIOS '!$A$10:$B$101,2,FALSE)</f>
        <v>35.134512999999998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189</v>
      </c>
      <c r="B51" s="13">
        <f>VLOOKUP(A51,'ÁREA DOS MUNICÍPIOS '!$A$10:$B$101,2,FALSE)</f>
        <v>35.134512999999998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189</v>
      </c>
      <c r="B52" s="13">
        <f>VLOOKUP(A52,'ÁREA DOS MUNICÍPIOS '!$A$10:$B$101,2,FALSE)</f>
        <v>35.134512999999998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189</v>
      </c>
      <c r="B53" s="13">
        <f>VLOOKUP(A53,'ÁREA DOS MUNICÍPIOS '!$A$10:$B$101,2,FALSE)</f>
        <v>35.134512999999998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189</v>
      </c>
      <c r="B54" s="13">
        <f>VLOOKUP(A54,'ÁREA DOS MUNICÍPIOS '!$A$10:$B$101,2,FALSE)</f>
        <v>35.134512999999998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189</v>
      </c>
      <c r="B55" s="13">
        <f>VLOOKUP(A55,'ÁREA DOS MUNICÍPIOS '!$A$10:$B$101,2,FALSE)</f>
        <v>35.134512999999998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189</v>
      </c>
      <c r="B56" s="13">
        <f>VLOOKUP(A56,'ÁREA DOS MUNICÍPIOS '!$A$10:$B$101,2,FALSE)</f>
        <v>35.134512999999998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189</v>
      </c>
      <c r="B57" s="13">
        <f>VLOOKUP(A57,'ÁREA DOS MUNICÍPIOS '!$A$10:$B$101,2,FALSE)</f>
        <v>35.134512999999998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189</v>
      </c>
      <c r="B58" s="13">
        <f>VLOOKUP(A58,'ÁREA DOS MUNICÍPIOS '!$A$10:$B$101,2,FALSE)</f>
        <v>35.134512999999998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189</v>
      </c>
      <c r="B59" s="13">
        <f>VLOOKUP(A59,'ÁREA DOS MUNICÍPIOS '!$A$10:$B$101,2,FALSE)</f>
        <v>35.134512999999998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189</v>
      </c>
      <c r="B60" s="13">
        <f>VLOOKUP(A60,'ÁREA DOS MUNICÍPIOS '!$A$10:$B$101,2,FALSE)</f>
        <v>35.134512999999998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189</v>
      </c>
      <c r="B61" s="13">
        <f>VLOOKUP(A61,'ÁREA DOS MUNICÍPIOS '!$A$10:$B$101,2,FALSE)</f>
        <v>35.134512999999998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189</v>
      </c>
      <c r="B62" s="13">
        <f>VLOOKUP(A62,'ÁREA DOS MUNICÍPIOS '!$A$10:$B$101,2,FALSE)</f>
        <v>35.134512999999998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189</v>
      </c>
      <c r="B63" s="13">
        <f>VLOOKUP(A63,'ÁREA DOS MUNICÍPIOS '!$A$10:$B$101,2,FALSE)</f>
        <v>35.134512999999998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189</v>
      </c>
      <c r="B64" s="13">
        <f>VLOOKUP(A64,'ÁREA DOS MUNICÍPIOS '!$A$10:$B$101,2,FALSE)</f>
        <v>35.134512999999998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189</v>
      </c>
      <c r="B65" s="13">
        <f>VLOOKUP(A65,'ÁREA DOS MUNICÍPIOS '!$A$10:$B$101,2,FALSE)</f>
        <v>35.134512999999998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189</v>
      </c>
      <c r="B66" s="13">
        <f>VLOOKUP(A66,'ÁREA DOS MUNICÍPIOS '!$A$10:$B$101,2,FALSE)</f>
        <v>35.134512999999998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189</v>
      </c>
      <c r="B67" s="13">
        <f>VLOOKUP(A67,'ÁREA DOS MUNICÍPIOS '!$A$10:$B$101,2,FALSE)</f>
        <v>35.134512999999998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189</v>
      </c>
      <c r="B68" s="13">
        <f>VLOOKUP(A68,'ÁREA DOS MUNICÍPIOS '!$A$10:$B$101,2,FALSE)</f>
        <v>35.134512999999998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189</v>
      </c>
      <c r="B69" s="13">
        <f>VLOOKUP(A69,'ÁREA DOS MUNICÍPIOS '!$A$10:$B$101,2,FALSE)</f>
        <v>35.134512999999998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189</v>
      </c>
      <c r="B70" s="13">
        <f>VLOOKUP(A70,'ÁREA DOS MUNICÍPIOS '!$A$10:$B$101,2,FALSE)</f>
        <v>35.134512999999998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189</v>
      </c>
      <c r="B71" s="13">
        <f>VLOOKUP(A71,'ÁREA DOS MUNICÍPIOS '!$A$10:$B$101,2,FALSE)</f>
        <v>35.134512999999998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189</v>
      </c>
      <c r="B72" s="13">
        <f>VLOOKUP(A72,'ÁREA DOS MUNICÍPIOS '!$A$10:$B$101,2,FALSE)</f>
        <v>35.134512999999998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189</v>
      </c>
      <c r="B73" s="13">
        <f>VLOOKUP(A73,'ÁREA DOS MUNICÍPIOS '!$A$10:$B$101,2,FALSE)</f>
        <v>35.134512999999998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189</v>
      </c>
      <c r="B74" s="13">
        <f>VLOOKUP(A74,'ÁREA DOS MUNICÍPIOS '!$A$10:$B$101,2,FALSE)</f>
        <v>35.134512999999998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189</v>
      </c>
      <c r="B75" s="13">
        <f>VLOOKUP(A75,'ÁREA DOS MUNICÍPIOS '!$A$10:$B$101,2,FALSE)</f>
        <v>35.134512999999998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189</v>
      </c>
      <c r="B76" s="13">
        <f>VLOOKUP(A76,'ÁREA DOS MUNICÍPIOS '!$A$10:$B$101,2,FALSE)</f>
        <v>35.134512999999998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189</v>
      </c>
      <c r="B77" s="13">
        <f>VLOOKUP(A77,'ÁREA DOS MUNICÍPIOS '!$A$10:$B$101,2,FALSE)</f>
        <v>35.134512999999998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189</v>
      </c>
      <c r="B78" s="13">
        <f>VLOOKUP(A78,'ÁREA DOS MUNICÍPIOS '!$A$10:$B$101,2,FALSE)</f>
        <v>35.134512999999998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189</v>
      </c>
      <c r="B79" s="13">
        <f>VLOOKUP(A79,'ÁREA DOS MUNICÍPIOS '!$A$10:$B$101,2,FALSE)</f>
        <v>35.134512999999998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189</v>
      </c>
      <c r="B80" s="13">
        <f>VLOOKUP(A80,'ÁREA DOS MUNICÍPIOS '!$A$10:$B$101,2,FALSE)</f>
        <v>35.134512999999998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189</v>
      </c>
      <c r="B81" s="13">
        <f>VLOOKUP(A81,'ÁREA DOS MUNICÍPIOS '!$A$10:$B$101,2,FALSE)</f>
        <v>35.134512999999998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189</v>
      </c>
      <c r="B82" s="13">
        <f>VLOOKUP(A82,'ÁREA DOS MUNICÍPIOS '!$A$10:$B$101,2,FALSE)</f>
        <v>35.134512999999998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189</v>
      </c>
      <c r="B83" s="13">
        <f>VLOOKUP(A83,'ÁREA DOS MUNICÍPIOS '!$A$10:$B$101,2,FALSE)</f>
        <v>35.134512999999998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189</v>
      </c>
      <c r="B84" s="13">
        <f>VLOOKUP(A84,'ÁREA DOS MUNICÍPIOS '!$A$10:$B$101,2,FALSE)</f>
        <v>35.134512999999998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189</v>
      </c>
      <c r="B85" s="13">
        <f>VLOOKUP(A85,'ÁREA DOS MUNICÍPIOS '!$A$10:$B$101,2,FALSE)</f>
        <v>35.134512999999998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189</v>
      </c>
      <c r="B86" s="13">
        <f>VLOOKUP(A86,'ÁREA DOS MUNICÍPIOS '!$A$10:$B$101,2,FALSE)</f>
        <v>35.134512999999998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189</v>
      </c>
      <c r="B87" s="13">
        <f>VLOOKUP(A87,'ÁREA DOS MUNICÍPIOS '!$A$10:$B$101,2,FALSE)</f>
        <v>35.134512999999998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189</v>
      </c>
      <c r="B88" s="13">
        <f>VLOOKUP(A88,'ÁREA DOS MUNICÍPIOS '!$A$10:$B$101,2,FALSE)</f>
        <v>35.134512999999998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189</v>
      </c>
      <c r="B89" s="13">
        <f>VLOOKUP(A89,'ÁREA DOS MUNICÍPIOS '!$A$10:$B$101,2,FALSE)</f>
        <v>35.134512999999998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189</v>
      </c>
      <c r="B90" s="13">
        <f>VLOOKUP(A90,'ÁREA DOS MUNICÍPIOS '!$A$10:$B$101,2,FALSE)</f>
        <v>35.134512999999998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189</v>
      </c>
      <c r="B91" s="13">
        <f>VLOOKUP(A91,'ÁREA DOS MUNICÍPIOS '!$A$10:$B$101,2,FALSE)</f>
        <v>35.134512999999998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189</v>
      </c>
      <c r="B92" s="13">
        <f>VLOOKUP(A92,'ÁREA DOS MUNICÍPIOS '!$A$10:$B$101,2,FALSE)</f>
        <v>35.134512999999998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189</v>
      </c>
      <c r="B93" s="13">
        <f>VLOOKUP(A93,'ÁREA DOS MUNICÍPIOS '!$A$10:$B$101,2,FALSE)</f>
        <v>35.134512999999998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189</v>
      </c>
      <c r="B94" s="13">
        <f>VLOOKUP(A94,'ÁREA DOS MUNICÍPIOS '!$A$10:$B$101,2,FALSE)</f>
        <v>35.134512999999998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189</v>
      </c>
      <c r="B95" s="13">
        <f>VLOOKUP(A95,'ÁREA DOS MUNICÍPIOS '!$A$10:$B$101,2,FALSE)</f>
        <v>35.134512999999998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189</v>
      </c>
      <c r="B96" s="13">
        <f>VLOOKUP(A96,'ÁREA DOS MUNICÍPIOS '!$A$10:$B$101,2,FALSE)</f>
        <v>35.134512999999998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189</v>
      </c>
      <c r="B97" s="13">
        <f>VLOOKUP(A97,'ÁREA DOS MUNICÍPIOS '!$A$10:$B$101,2,FALSE)</f>
        <v>35.134512999999998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189</v>
      </c>
      <c r="B98" s="13">
        <f>VLOOKUP(A98,'ÁREA DOS MUNICÍPIOS '!$A$10:$B$101,2,FALSE)</f>
        <v>35.134512999999998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189</v>
      </c>
      <c r="B99" s="13">
        <f>VLOOKUP(A99,'ÁREA DOS MUNICÍPIOS '!$A$10:$B$101,2,FALSE)</f>
        <v>35.134512999999998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189</v>
      </c>
      <c r="B100" s="13">
        <f>VLOOKUP(A100,'ÁREA DOS MUNICÍPIOS '!$A$10:$B$101,2,FALSE)</f>
        <v>35.134512999999998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3" sqref="C13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0.30887691028341813</v>
      </c>
      <c r="I1" s="18" t="s">
        <v>3</v>
      </c>
      <c r="J1" s="17">
        <f>SUM(J4:J9090)</f>
        <v>0.30887691028341813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190</v>
      </c>
      <c r="B4" s="13">
        <f>VLOOKUP(A4,'ÁREA DOS MUNICÍPIOS '!$A$10:$B$101,2,FALSE)</f>
        <v>249.84191899999999</v>
      </c>
      <c r="C4" s="38" t="s">
        <v>687</v>
      </c>
      <c r="D4" s="74">
        <f>VLOOKUP($C4,'BASE DIBAPE'!$B$2:$H$800,2,FALSE)</f>
        <v>310.11</v>
      </c>
      <c r="E4" s="74">
        <f>VLOOKUP($C4,'BASE DIBAPE'!$B$2:$H$800,3,FALSE)</f>
        <v>3</v>
      </c>
      <c r="F4" s="74">
        <f>VLOOKUP($C4,'BASE DIBAPE'!$B$2:$H$800,4,FALSE)</f>
        <v>4</v>
      </c>
      <c r="G4" s="74">
        <f>VLOOKUP($C4,'BASE DIBAPE'!$B$2:$H$800,5,FALSE)</f>
        <v>2</v>
      </c>
      <c r="H4" s="75">
        <f>IFERROR((D4/(B4*100))*E4*F4*G4,0)</f>
        <v>0.29789396550384328</v>
      </c>
      <c r="I4" s="76" t="str">
        <f>K4</f>
        <v>MUNICIPAL</v>
      </c>
      <c r="J4" s="77">
        <f>IF(I4="Municipal",IFERROR((D4/(B4*100))*E4*F4*G4,0),0)</f>
        <v>0.29789396550384328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190</v>
      </c>
      <c r="B5" s="13">
        <f>VLOOKUP(A5,'ÁREA DOS MUNICÍPIOS '!$A$10:$B$101,2,FALSE)</f>
        <v>249.84191899999999</v>
      </c>
      <c r="C5" s="38" t="s">
        <v>1428</v>
      </c>
      <c r="D5" s="74">
        <f>VLOOKUP($C5,'BASE DIBAPE'!$B$2:$H$800,2,FALSE)</f>
        <v>6.17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7.9025970017465325E-3</v>
      </c>
      <c r="I5" s="76" t="str">
        <f t="shared" ref="I5:I7" si="1">K5</f>
        <v>MUNICIPAL</v>
      </c>
      <c r="J5" s="77">
        <f t="shared" ref="J5:J68" si="2">IF(I5="Municipal",IFERROR((D5/(B5*100))*E5*F5*G5,0),0)</f>
        <v>7.9025970017465325E-3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190</v>
      </c>
      <c r="B6" s="13">
        <f>VLOOKUP(A6,'ÁREA DOS MUNICÍPIOS '!$A$10:$B$101,2,FALSE)</f>
        <v>249.84191899999999</v>
      </c>
      <c r="C6" s="38" t="s">
        <v>940</v>
      </c>
      <c r="D6" s="74">
        <f>VLOOKUP($C6,'BASE DIBAPE'!$B$2:$H$800,2,FALSE)</f>
        <v>4.8099999999999996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2</v>
      </c>
      <c r="H6" s="75">
        <f t="shared" si="0"/>
        <v>3.0803477778282673E-3</v>
      </c>
      <c r="I6" s="76" t="str">
        <f t="shared" si="1"/>
        <v>MUNICIPAL</v>
      </c>
      <c r="J6" s="77">
        <f t="shared" si="2"/>
        <v>3.0803477778282673E-3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190</v>
      </c>
      <c r="B7" s="13">
        <f>VLOOKUP(A7,'ÁREA DOS MUNICÍPIOS '!$A$10:$B$101,2,FALSE)</f>
        <v>249.84191899999999</v>
      </c>
      <c r="C7" s="38" t="s">
        <v>1048</v>
      </c>
      <c r="D7" s="74">
        <f>VLOOKUP($C7,'BASE DIBAPE'!$B$2:$H$800,2,FALSE)</f>
        <v>11.39</v>
      </c>
      <c r="E7" s="74">
        <f>VLOOKUP($C7,'BASE DIBAPE'!$B$2:$H$800,3,FALSE)</f>
        <v>3</v>
      </c>
      <c r="F7" s="74">
        <f>VLOOKUP($C7,'BASE DIBAPE'!$B$2:$H$800,4,FALSE)</f>
        <v>0</v>
      </c>
      <c r="G7" s="74">
        <f>VLOOKUP($C7,'BASE DIBAPE'!$B$2:$H$800,5,FALSE)</f>
        <v>2</v>
      </c>
      <c r="H7" s="75">
        <f t="shared" si="0"/>
        <v>0</v>
      </c>
      <c r="I7" s="76" t="str">
        <f t="shared" si="1"/>
        <v>MUNICIPAL</v>
      </c>
      <c r="J7" s="77">
        <f t="shared" si="2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190</v>
      </c>
      <c r="B8" s="13">
        <f>VLOOKUP(A8,'ÁREA DOS MUNICÍPIOS '!$A$10:$B$101,2,FALSE)</f>
        <v>249.84191899999999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190</v>
      </c>
      <c r="B9" s="13">
        <f>VLOOKUP(A9,'ÁREA DOS MUNICÍPIOS '!$A$10:$B$101,2,FALSE)</f>
        <v>249.84191899999999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190</v>
      </c>
      <c r="B10" s="13">
        <f>VLOOKUP(A10,'ÁREA DOS MUNICÍPIOS '!$A$10:$B$101,2,FALSE)</f>
        <v>249.84191899999999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190</v>
      </c>
      <c r="B11" s="13">
        <f>VLOOKUP(A11,'ÁREA DOS MUNICÍPIOS '!$A$10:$B$101,2,FALSE)</f>
        <v>249.84191899999999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190</v>
      </c>
      <c r="B12" s="13">
        <f>VLOOKUP(A12,'ÁREA DOS MUNICÍPIOS '!$A$10:$B$101,2,FALSE)</f>
        <v>249.84191899999999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190</v>
      </c>
      <c r="B13" s="13">
        <f>VLOOKUP(A13,'ÁREA DOS MUNICÍPIOS '!$A$10:$B$101,2,FALSE)</f>
        <v>249.84191899999999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190</v>
      </c>
      <c r="B14" s="13">
        <f>VLOOKUP(A14,'ÁREA DOS MUNICÍPIOS '!$A$10:$B$101,2,FALSE)</f>
        <v>249.84191899999999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190</v>
      </c>
      <c r="B15" s="13">
        <f>VLOOKUP(A15,'ÁREA DOS MUNICÍPIOS '!$A$10:$B$101,2,FALSE)</f>
        <v>249.84191899999999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190</v>
      </c>
      <c r="B16" s="13">
        <f>VLOOKUP(A16,'ÁREA DOS MUNICÍPIOS '!$A$10:$B$101,2,FALSE)</f>
        <v>249.84191899999999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190</v>
      </c>
      <c r="B17" s="13">
        <f>VLOOKUP(A17,'ÁREA DOS MUNICÍPIOS '!$A$10:$B$101,2,FALSE)</f>
        <v>249.84191899999999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190</v>
      </c>
      <c r="B18" s="13">
        <f>VLOOKUP(A18,'ÁREA DOS MUNICÍPIOS '!$A$10:$B$101,2,FALSE)</f>
        <v>249.84191899999999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190</v>
      </c>
      <c r="B19" s="13">
        <f>VLOOKUP(A19,'ÁREA DOS MUNICÍPIOS '!$A$10:$B$101,2,FALSE)</f>
        <v>249.84191899999999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190</v>
      </c>
      <c r="B20" s="13">
        <f>VLOOKUP(A20,'ÁREA DOS MUNICÍPIOS '!$A$10:$B$101,2,FALSE)</f>
        <v>249.84191899999999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190</v>
      </c>
      <c r="B21" s="13">
        <f>VLOOKUP(A21,'ÁREA DOS MUNICÍPIOS '!$A$10:$B$101,2,FALSE)</f>
        <v>249.84191899999999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190</v>
      </c>
      <c r="B22" s="13">
        <f>VLOOKUP(A22,'ÁREA DOS MUNICÍPIOS '!$A$10:$B$101,2,FALSE)</f>
        <v>249.84191899999999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190</v>
      </c>
      <c r="B23" s="13">
        <f>VLOOKUP(A23,'ÁREA DOS MUNICÍPIOS '!$A$10:$B$101,2,FALSE)</f>
        <v>249.84191899999999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190</v>
      </c>
      <c r="B24" s="13">
        <f>VLOOKUP(A24,'ÁREA DOS MUNICÍPIOS '!$A$10:$B$101,2,FALSE)</f>
        <v>249.84191899999999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190</v>
      </c>
      <c r="B25" s="13">
        <f>VLOOKUP(A25,'ÁREA DOS MUNICÍPIOS '!$A$10:$B$101,2,FALSE)</f>
        <v>249.84191899999999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190</v>
      </c>
      <c r="B26" s="13">
        <f>VLOOKUP(A26,'ÁREA DOS MUNICÍPIOS '!$A$10:$B$101,2,FALSE)</f>
        <v>249.84191899999999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190</v>
      </c>
      <c r="B27" s="13">
        <f>VLOOKUP(A27,'ÁREA DOS MUNICÍPIOS '!$A$10:$B$101,2,FALSE)</f>
        <v>249.84191899999999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190</v>
      </c>
      <c r="B28" s="13">
        <f>VLOOKUP(A28,'ÁREA DOS MUNICÍPIOS '!$A$10:$B$101,2,FALSE)</f>
        <v>249.84191899999999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190</v>
      </c>
      <c r="B29" s="13">
        <f>VLOOKUP(A29,'ÁREA DOS MUNICÍPIOS '!$A$10:$B$101,2,FALSE)</f>
        <v>249.84191899999999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190</v>
      </c>
      <c r="B30" s="13">
        <f>VLOOKUP(A30,'ÁREA DOS MUNICÍPIOS '!$A$10:$B$101,2,FALSE)</f>
        <v>249.84191899999999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190</v>
      </c>
      <c r="B31" s="13">
        <f>VLOOKUP(A31,'ÁREA DOS MUNICÍPIOS '!$A$10:$B$101,2,FALSE)</f>
        <v>249.84191899999999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190</v>
      </c>
      <c r="B32" s="13">
        <f>VLOOKUP(A32,'ÁREA DOS MUNICÍPIOS '!$A$10:$B$101,2,FALSE)</f>
        <v>249.84191899999999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190</v>
      </c>
      <c r="B33" s="13">
        <f>VLOOKUP(A33,'ÁREA DOS MUNICÍPIOS '!$A$10:$B$101,2,FALSE)</f>
        <v>249.84191899999999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190</v>
      </c>
      <c r="B34" s="13">
        <f>VLOOKUP(A34,'ÁREA DOS MUNICÍPIOS '!$A$10:$B$101,2,FALSE)</f>
        <v>249.84191899999999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190</v>
      </c>
      <c r="B35" s="13">
        <f>VLOOKUP(A35,'ÁREA DOS MUNICÍPIOS '!$A$10:$B$101,2,FALSE)</f>
        <v>249.84191899999999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190</v>
      </c>
      <c r="B36" s="13">
        <f>VLOOKUP(A36,'ÁREA DOS MUNICÍPIOS '!$A$10:$B$101,2,FALSE)</f>
        <v>249.84191899999999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190</v>
      </c>
      <c r="B37" s="13">
        <f>VLOOKUP(A37,'ÁREA DOS MUNICÍPIOS '!$A$10:$B$101,2,FALSE)</f>
        <v>249.84191899999999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190</v>
      </c>
      <c r="B38" s="13">
        <f>VLOOKUP(A38,'ÁREA DOS MUNICÍPIOS '!$A$10:$B$101,2,FALSE)</f>
        <v>249.84191899999999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190</v>
      </c>
      <c r="B39" s="13">
        <f>VLOOKUP(A39,'ÁREA DOS MUNICÍPIOS '!$A$10:$B$101,2,FALSE)</f>
        <v>249.84191899999999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190</v>
      </c>
      <c r="B40" s="13">
        <f>VLOOKUP(A40,'ÁREA DOS MUNICÍPIOS '!$A$10:$B$101,2,FALSE)</f>
        <v>249.84191899999999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190</v>
      </c>
      <c r="B41" s="13">
        <f>VLOOKUP(A41,'ÁREA DOS MUNICÍPIOS '!$A$10:$B$101,2,FALSE)</f>
        <v>249.84191899999999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190</v>
      </c>
      <c r="B42" s="13">
        <f>VLOOKUP(A42,'ÁREA DOS MUNICÍPIOS '!$A$10:$B$101,2,FALSE)</f>
        <v>249.84191899999999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190</v>
      </c>
      <c r="B43" s="13">
        <f>VLOOKUP(A43,'ÁREA DOS MUNICÍPIOS '!$A$10:$B$101,2,FALSE)</f>
        <v>249.84191899999999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190</v>
      </c>
      <c r="B44" s="13">
        <f>VLOOKUP(A44,'ÁREA DOS MUNICÍPIOS '!$A$10:$B$101,2,FALSE)</f>
        <v>249.84191899999999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190</v>
      </c>
      <c r="B45" s="13">
        <f>VLOOKUP(A45,'ÁREA DOS MUNICÍPIOS '!$A$10:$B$101,2,FALSE)</f>
        <v>249.84191899999999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190</v>
      </c>
      <c r="B46" s="13">
        <f>VLOOKUP(A46,'ÁREA DOS MUNICÍPIOS '!$A$10:$B$101,2,FALSE)</f>
        <v>249.84191899999999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190</v>
      </c>
      <c r="B47" s="13">
        <f>VLOOKUP(A47,'ÁREA DOS MUNICÍPIOS '!$A$10:$B$101,2,FALSE)</f>
        <v>249.84191899999999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190</v>
      </c>
      <c r="B48" s="13">
        <f>VLOOKUP(A48,'ÁREA DOS MUNICÍPIOS '!$A$10:$B$101,2,FALSE)</f>
        <v>249.84191899999999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190</v>
      </c>
      <c r="B49" s="13">
        <f>VLOOKUP(A49,'ÁREA DOS MUNICÍPIOS '!$A$10:$B$101,2,FALSE)</f>
        <v>249.84191899999999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190</v>
      </c>
      <c r="B50" s="13">
        <f>VLOOKUP(A50,'ÁREA DOS MUNICÍPIOS '!$A$10:$B$101,2,FALSE)</f>
        <v>249.84191899999999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190</v>
      </c>
      <c r="B51" s="13">
        <f>VLOOKUP(A51,'ÁREA DOS MUNICÍPIOS '!$A$10:$B$101,2,FALSE)</f>
        <v>249.84191899999999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190</v>
      </c>
      <c r="B52" s="13">
        <f>VLOOKUP(A52,'ÁREA DOS MUNICÍPIOS '!$A$10:$B$101,2,FALSE)</f>
        <v>249.84191899999999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190</v>
      </c>
      <c r="B53" s="13">
        <f>VLOOKUP(A53,'ÁREA DOS MUNICÍPIOS '!$A$10:$B$101,2,FALSE)</f>
        <v>249.84191899999999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190</v>
      </c>
      <c r="B54" s="13">
        <f>VLOOKUP(A54,'ÁREA DOS MUNICÍPIOS '!$A$10:$B$101,2,FALSE)</f>
        <v>249.84191899999999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190</v>
      </c>
      <c r="B55" s="13">
        <f>VLOOKUP(A55,'ÁREA DOS MUNICÍPIOS '!$A$10:$B$101,2,FALSE)</f>
        <v>249.84191899999999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190</v>
      </c>
      <c r="B56" s="13">
        <f>VLOOKUP(A56,'ÁREA DOS MUNICÍPIOS '!$A$10:$B$101,2,FALSE)</f>
        <v>249.84191899999999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190</v>
      </c>
      <c r="B57" s="13">
        <f>VLOOKUP(A57,'ÁREA DOS MUNICÍPIOS '!$A$10:$B$101,2,FALSE)</f>
        <v>249.84191899999999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190</v>
      </c>
      <c r="B58" s="13">
        <f>VLOOKUP(A58,'ÁREA DOS MUNICÍPIOS '!$A$10:$B$101,2,FALSE)</f>
        <v>249.84191899999999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190</v>
      </c>
      <c r="B59" s="13">
        <f>VLOOKUP(A59,'ÁREA DOS MUNICÍPIOS '!$A$10:$B$101,2,FALSE)</f>
        <v>249.84191899999999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190</v>
      </c>
      <c r="B60" s="13">
        <f>VLOOKUP(A60,'ÁREA DOS MUNICÍPIOS '!$A$10:$B$101,2,FALSE)</f>
        <v>249.84191899999999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190</v>
      </c>
      <c r="B61" s="13">
        <f>VLOOKUP(A61,'ÁREA DOS MUNICÍPIOS '!$A$10:$B$101,2,FALSE)</f>
        <v>249.84191899999999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190</v>
      </c>
      <c r="B62" s="13">
        <f>VLOOKUP(A62,'ÁREA DOS MUNICÍPIOS '!$A$10:$B$101,2,FALSE)</f>
        <v>249.84191899999999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190</v>
      </c>
      <c r="B63" s="13">
        <f>VLOOKUP(A63,'ÁREA DOS MUNICÍPIOS '!$A$10:$B$101,2,FALSE)</f>
        <v>249.84191899999999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190</v>
      </c>
      <c r="B64" s="13">
        <f>VLOOKUP(A64,'ÁREA DOS MUNICÍPIOS '!$A$10:$B$101,2,FALSE)</f>
        <v>249.84191899999999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190</v>
      </c>
      <c r="B65" s="13">
        <f>VLOOKUP(A65,'ÁREA DOS MUNICÍPIOS '!$A$10:$B$101,2,FALSE)</f>
        <v>249.84191899999999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190</v>
      </c>
      <c r="B66" s="13">
        <f>VLOOKUP(A66,'ÁREA DOS MUNICÍPIOS '!$A$10:$B$101,2,FALSE)</f>
        <v>249.84191899999999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190</v>
      </c>
      <c r="B67" s="13">
        <f>VLOOKUP(A67,'ÁREA DOS MUNICÍPIOS '!$A$10:$B$101,2,FALSE)</f>
        <v>249.84191899999999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190</v>
      </c>
      <c r="B68" s="13">
        <f>VLOOKUP(A68,'ÁREA DOS MUNICÍPIOS '!$A$10:$B$101,2,FALSE)</f>
        <v>249.84191899999999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190</v>
      </c>
      <c r="B69" s="13">
        <f>VLOOKUP(A69,'ÁREA DOS MUNICÍPIOS '!$A$10:$B$101,2,FALSE)</f>
        <v>249.84191899999999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190</v>
      </c>
      <c r="B70" s="13">
        <f>VLOOKUP(A70,'ÁREA DOS MUNICÍPIOS '!$A$10:$B$101,2,FALSE)</f>
        <v>249.84191899999999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190</v>
      </c>
      <c r="B71" s="13">
        <f>VLOOKUP(A71,'ÁREA DOS MUNICÍPIOS '!$A$10:$B$101,2,FALSE)</f>
        <v>249.84191899999999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190</v>
      </c>
      <c r="B72" s="13">
        <f>VLOOKUP(A72,'ÁREA DOS MUNICÍPIOS '!$A$10:$B$101,2,FALSE)</f>
        <v>249.84191899999999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190</v>
      </c>
      <c r="B73" s="13">
        <f>VLOOKUP(A73,'ÁREA DOS MUNICÍPIOS '!$A$10:$B$101,2,FALSE)</f>
        <v>249.84191899999999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190</v>
      </c>
      <c r="B74" s="13">
        <f>VLOOKUP(A74,'ÁREA DOS MUNICÍPIOS '!$A$10:$B$101,2,FALSE)</f>
        <v>249.84191899999999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190</v>
      </c>
      <c r="B75" s="13">
        <f>VLOOKUP(A75,'ÁREA DOS MUNICÍPIOS '!$A$10:$B$101,2,FALSE)</f>
        <v>249.84191899999999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190</v>
      </c>
      <c r="B76" s="13">
        <f>VLOOKUP(A76,'ÁREA DOS MUNICÍPIOS '!$A$10:$B$101,2,FALSE)</f>
        <v>249.84191899999999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190</v>
      </c>
      <c r="B77" s="13">
        <f>VLOOKUP(A77,'ÁREA DOS MUNICÍPIOS '!$A$10:$B$101,2,FALSE)</f>
        <v>249.84191899999999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190</v>
      </c>
      <c r="B78" s="13">
        <f>VLOOKUP(A78,'ÁREA DOS MUNICÍPIOS '!$A$10:$B$101,2,FALSE)</f>
        <v>249.84191899999999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190</v>
      </c>
      <c r="B79" s="13">
        <f>VLOOKUP(A79,'ÁREA DOS MUNICÍPIOS '!$A$10:$B$101,2,FALSE)</f>
        <v>249.84191899999999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190</v>
      </c>
      <c r="B80" s="13">
        <f>VLOOKUP(A80,'ÁREA DOS MUNICÍPIOS '!$A$10:$B$101,2,FALSE)</f>
        <v>249.84191899999999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190</v>
      </c>
      <c r="B81" s="13">
        <f>VLOOKUP(A81,'ÁREA DOS MUNICÍPIOS '!$A$10:$B$101,2,FALSE)</f>
        <v>249.84191899999999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190</v>
      </c>
      <c r="B82" s="13">
        <f>VLOOKUP(A82,'ÁREA DOS MUNICÍPIOS '!$A$10:$B$101,2,FALSE)</f>
        <v>249.84191899999999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190</v>
      </c>
      <c r="B83" s="13">
        <f>VLOOKUP(A83,'ÁREA DOS MUNICÍPIOS '!$A$10:$B$101,2,FALSE)</f>
        <v>249.84191899999999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190</v>
      </c>
      <c r="B84" s="13">
        <f>VLOOKUP(A84,'ÁREA DOS MUNICÍPIOS '!$A$10:$B$101,2,FALSE)</f>
        <v>249.84191899999999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190</v>
      </c>
      <c r="B85" s="13">
        <f>VLOOKUP(A85,'ÁREA DOS MUNICÍPIOS '!$A$10:$B$101,2,FALSE)</f>
        <v>249.84191899999999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190</v>
      </c>
      <c r="B86" s="13">
        <f>VLOOKUP(A86,'ÁREA DOS MUNICÍPIOS '!$A$10:$B$101,2,FALSE)</f>
        <v>249.84191899999999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190</v>
      </c>
      <c r="B87" s="13">
        <f>VLOOKUP(A87,'ÁREA DOS MUNICÍPIOS '!$A$10:$B$101,2,FALSE)</f>
        <v>249.84191899999999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190</v>
      </c>
      <c r="B88" s="13">
        <f>VLOOKUP(A88,'ÁREA DOS MUNICÍPIOS '!$A$10:$B$101,2,FALSE)</f>
        <v>249.84191899999999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190</v>
      </c>
      <c r="B89" s="13">
        <f>VLOOKUP(A89,'ÁREA DOS MUNICÍPIOS '!$A$10:$B$101,2,FALSE)</f>
        <v>249.84191899999999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190</v>
      </c>
      <c r="B90" s="13">
        <f>VLOOKUP(A90,'ÁREA DOS MUNICÍPIOS '!$A$10:$B$101,2,FALSE)</f>
        <v>249.84191899999999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190</v>
      </c>
      <c r="B91" s="13">
        <f>VLOOKUP(A91,'ÁREA DOS MUNICÍPIOS '!$A$10:$B$101,2,FALSE)</f>
        <v>249.84191899999999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190</v>
      </c>
      <c r="B92" s="13">
        <f>VLOOKUP(A92,'ÁREA DOS MUNICÍPIOS '!$A$10:$B$101,2,FALSE)</f>
        <v>249.84191899999999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190</v>
      </c>
      <c r="B93" s="13">
        <f>VLOOKUP(A93,'ÁREA DOS MUNICÍPIOS '!$A$10:$B$101,2,FALSE)</f>
        <v>249.84191899999999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190</v>
      </c>
      <c r="B94" s="13">
        <f>VLOOKUP(A94,'ÁREA DOS MUNICÍPIOS '!$A$10:$B$101,2,FALSE)</f>
        <v>249.84191899999999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190</v>
      </c>
      <c r="B95" s="13">
        <f>VLOOKUP(A95,'ÁREA DOS MUNICÍPIOS '!$A$10:$B$101,2,FALSE)</f>
        <v>249.84191899999999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190</v>
      </c>
      <c r="B96" s="13">
        <f>VLOOKUP(A96,'ÁREA DOS MUNICÍPIOS '!$A$10:$B$101,2,FALSE)</f>
        <v>249.84191899999999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190</v>
      </c>
      <c r="B97" s="13">
        <f>VLOOKUP(A97,'ÁREA DOS MUNICÍPIOS '!$A$10:$B$101,2,FALSE)</f>
        <v>249.84191899999999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190</v>
      </c>
      <c r="B98" s="13">
        <f>VLOOKUP(A98,'ÁREA DOS MUNICÍPIOS '!$A$10:$B$101,2,FALSE)</f>
        <v>249.84191899999999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190</v>
      </c>
      <c r="B99" s="13">
        <f>VLOOKUP(A99,'ÁREA DOS MUNICÍPIOS '!$A$10:$B$101,2,FALSE)</f>
        <v>249.84191899999999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190</v>
      </c>
      <c r="B100" s="13">
        <f>VLOOKUP(A100,'ÁREA DOS MUNICÍPIOS '!$A$10:$B$101,2,FALSE)</f>
        <v>249.84191899999999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C12" sqref="C1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.71093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8.6089165767198708</v>
      </c>
      <c r="I1" s="18" t="s">
        <v>3</v>
      </c>
      <c r="J1" s="17">
        <f>SUM(J4:J9090)</f>
        <v>2.1513829499875139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123</v>
      </c>
      <c r="B4" s="13">
        <f>VLOOKUP(A4,'ÁREA DOS MUNICÍPIOS '!$A$10:$B$101,2,FALSE)</f>
        <v>72.205647999999997</v>
      </c>
      <c r="C4" s="37" t="s">
        <v>230</v>
      </c>
      <c r="D4" s="74">
        <f>VLOOKUP($C4,'BASE DIBAPE'!$B$2:$H$800,2,FALSE)</f>
        <v>0.28000000000000003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1.5511251972975855E-4</v>
      </c>
      <c r="I4" s="80" t="str">
        <f>K4</f>
        <v>MUNICIPAL</v>
      </c>
      <c r="J4" s="77">
        <f>IF(I4="Municipal",IFERROR((D4/(B4*100))*E4*F4*G4,0),0)</f>
        <v>1.5511251972975855E-4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123</v>
      </c>
      <c r="B5" s="13">
        <f>VLOOKUP(A5,'ÁREA DOS MUNICÍPIOS '!$A$10:$B$101,2,FALSE)</f>
        <v>72.205647999999997</v>
      </c>
      <c r="C5" s="44" t="s">
        <v>474</v>
      </c>
      <c r="D5" s="74">
        <f>VLOOKUP($C5,'BASE DIBAPE'!$B$2:$H$800,2,FALSE)</f>
        <v>0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</v>
      </c>
      <c r="I5" s="80" t="str">
        <f t="shared" ref="I5:I11" si="1">K5</f>
        <v>MUNICIPAL</v>
      </c>
      <c r="J5" s="77">
        <f t="shared" ref="J5:J68" si="2">IF(I5="Municipal",IFERROR((D5/(B5*100))*E5*F5*G5,0),0)</f>
        <v>0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123</v>
      </c>
      <c r="B6" s="13">
        <f>VLOOKUP(A6,'ÁREA DOS MUNICÍPIOS '!$A$10:$B$101,2,FALSE)</f>
        <v>72.205647999999997</v>
      </c>
      <c r="C6" s="37" t="s">
        <v>480</v>
      </c>
      <c r="D6" s="74">
        <f>VLOOKUP($C6,'BASE DIBAPE'!$B$2:$H$800,2,FALSE)</f>
        <v>3843.01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2.1289248730237835</v>
      </c>
      <c r="I6" s="80" t="str">
        <f t="shared" si="1"/>
        <v>MUNICIPAL</v>
      </c>
      <c r="J6" s="77">
        <f t="shared" si="2"/>
        <v>2.1289248730237835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123</v>
      </c>
      <c r="B7" s="13">
        <f>VLOOKUP(A7,'ÁREA DOS MUNICÍPIOS '!$A$10:$B$101,2,FALSE)</f>
        <v>72.205647999999997</v>
      </c>
      <c r="C7" s="38" t="s">
        <v>863</v>
      </c>
      <c r="D7" s="74">
        <f>VLOOKUP($C7,'BASE DIBAPE'!$B$2:$H$800,2,FALSE)</f>
        <v>0.15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3.3238397084948257E-4</v>
      </c>
      <c r="I7" s="80" t="str">
        <f t="shared" si="1"/>
        <v>MUNICIPAL</v>
      </c>
      <c r="J7" s="77">
        <f t="shared" si="2"/>
        <v>3.3238397084948257E-4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123</v>
      </c>
      <c r="B8" s="13">
        <f>VLOOKUP(A8,'ÁREA DOS MUNICÍPIOS '!$A$10:$B$101,2,FALSE)</f>
        <v>72.205647999999997</v>
      </c>
      <c r="C8" s="38" t="s">
        <v>885</v>
      </c>
      <c r="D8" s="74">
        <f>VLOOKUP($C8,'BASE DIBAPE'!$B$2:$H$800,2,FALSE)</f>
        <v>17.11</v>
      </c>
      <c r="E8" s="74">
        <f>VLOOKUP($C8,'BASE DIBAPE'!$B$2:$H$800,3,FALSE)</f>
        <v>4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1.8956965804115489E-2</v>
      </c>
      <c r="I8" s="80" t="str">
        <f t="shared" si="1"/>
        <v>MUNICIPAL</v>
      </c>
      <c r="J8" s="77">
        <f t="shared" si="2"/>
        <v>1.8956965804115489E-2</v>
      </c>
      <c r="K8" s="8" t="str">
        <f>VLOOKUP($C8,'BASE DIBAPE'!$B$2:$H$800,6,FALSE)</f>
        <v>MUNICIPAL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123</v>
      </c>
      <c r="B9" s="13">
        <f>VLOOKUP(A9,'ÁREA DOS MUNICÍPIOS '!$A$10:$B$101,2,FALSE)</f>
        <v>72.205647999999997</v>
      </c>
      <c r="C9" s="39" t="s">
        <v>887</v>
      </c>
      <c r="D9" s="74">
        <f>VLOOKUP($C9,'BASE DIBAPE'!$B$2:$H$800,2,FALSE)</f>
        <v>1.36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3.0136146690353089E-3</v>
      </c>
      <c r="I9" s="80" t="str">
        <f t="shared" si="1"/>
        <v>MUNICIPAL</v>
      </c>
      <c r="J9" s="77">
        <f t="shared" si="2"/>
        <v>3.0136146690353089E-3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123</v>
      </c>
      <c r="B10" s="13">
        <f>VLOOKUP(A10,'ÁREA DOS MUNICÍPIOS '!$A$10:$B$101,2,FALSE)</f>
        <v>72.205647999999997</v>
      </c>
      <c r="C10" s="38" t="s">
        <v>396</v>
      </c>
      <c r="D10" s="74">
        <f>VLOOKUP($C10,'BASE DIBAPE'!$B$2:$H$800,2,FALSE)</f>
        <v>353.54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2</v>
      </c>
      <c r="H10" s="75">
        <f t="shared" si="0"/>
        <v>0.39170343018042025</v>
      </c>
      <c r="I10" s="80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123</v>
      </c>
      <c r="B11" s="13">
        <f>VLOOKUP(A11,'ÁREA DOS MUNICÍPIOS '!$A$10:$B$101,2,FALSE)</f>
        <v>72.205647999999997</v>
      </c>
      <c r="C11" s="38" t="s">
        <v>1442</v>
      </c>
      <c r="D11" s="74">
        <f>VLOOKUP($C11,'BASE DIBAPE'!$B$2:$H$800,2,FALSE)</f>
        <v>1368.71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2</v>
      </c>
      <c r="H11" s="75">
        <f t="shared" si="0"/>
        <v>6.0658301965519374</v>
      </c>
      <c r="I11" s="80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123</v>
      </c>
      <c r="B12" s="13">
        <f>VLOOKUP(A12,'ÁREA DOS MUNICÍPIOS '!$A$10:$B$101,2,FALSE)</f>
        <v>72.205647999999997</v>
      </c>
      <c r="C12" s="62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80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123</v>
      </c>
      <c r="B13" s="13">
        <f>VLOOKUP(A13,'ÁREA DOS MUNICÍPIOS '!$A$10:$B$101,2,FALSE)</f>
        <v>72.205647999999997</v>
      </c>
      <c r="C13" s="39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80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123</v>
      </c>
      <c r="B14" s="13">
        <f>VLOOKUP(A14,'ÁREA DOS MUNICÍPIOS '!$A$10:$B$101,2,FALSE)</f>
        <v>72.205647999999997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80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123</v>
      </c>
      <c r="B15" s="13">
        <f>VLOOKUP(A15,'ÁREA DOS MUNICÍPIOS '!$A$10:$B$101,2,FALSE)</f>
        <v>72.205647999999997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80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123</v>
      </c>
      <c r="B16" s="13">
        <f>VLOOKUP(A16,'ÁREA DOS MUNICÍPIOS '!$A$10:$B$101,2,FALSE)</f>
        <v>72.205647999999997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80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123</v>
      </c>
      <c r="B17" s="13">
        <f>VLOOKUP(A17,'ÁREA DOS MUNICÍPIOS '!$A$10:$B$101,2,FALSE)</f>
        <v>72.205647999999997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80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123</v>
      </c>
      <c r="B18" s="13">
        <f>VLOOKUP(A18,'ÁREA DOS MUNICÍPIOS '!$A$10:$B$101,2,FALSE)</f>
        <v>72.205647999999997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80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123</v>
      </c>
      <c r="B19" s="13">
        <f>VLOOKUP(A19,'ÁREA DOS MUNICÍPIOS '!$A$10:$B$101,2,FALSE)</f>
        <v>72.205647999999997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80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123</v>
      </c>
      <c r="B20" s="13">
        <f>VLOOKUP(A20,'ÁREA DOS MUNICÍPIOS '!$A$10:$B$101,2,FALSE)</f>
        <v>72.205647999999997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80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123</v>
      </c>
      <c r="B21" s="13">
        <f>VLOOKUP(A21,'ÁREA DOS MUNICÍPIOS '!$A$10:$B$101,2,FALSE)</f>
        <v>72.205647999999997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80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123</v>
      </c>
      <c r="B22" s="13">
        <f>VLOOKUP(A22,'ÁREA DOS MUNICÍPIOS '!$A$10:$B$101,2,FALSE)</f>
        <v>72.205647999999997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123</v>
      </c>
      <c r="B23" s="13">
        <f>VLOOKUP(A23,'ÁREA DOS MUNICÍPIOS '!$A$10:$B$101,2,FALSE)</f>
        <v>72.205647999999997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123</v>
      </c>
      <c r="B24" s="13">
        <f>VLOOKUP(A24,'ÁREA DOS MUNICÍPIOS '!$A$10:$B$101,2,FALSE)</f>
        <v>72.205647999999997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123</v>
      </c>
      <c r="B25" s="13">
        <f>VLOOKUP(A25,'ÁREA DOS MUNICÍPIOS '!$A$10:$B$101,2,FALSE)</f>
        <v>72.205647999999997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123</v>
      </c>
      <c r="B26" s="13">
        <f>VLOOKUP(A26,'ÁREA DOS MUNICÍPIOS '!$A$10:$B$101,2,FALSE)</f>
        <v>72.205647999999997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123</v>
      </c>
      <c r="B27" s="13">
        <f>VLOOKUP(A27,'ÁREA DOS MUNICÍPIOS '!$A$10:$B$101,2,FALSE)</f>
        <v>72.205647999999997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123</v>
      </c>
      <c r="B28" s="13">
        <f>VLOOKUP(A28,'ÁREA DOS MUNICÍPIOS '!$A$10:$B$101,2,FALSE)</f>
        <v>72.205647999999997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123</v>
      </c>
      <c r="B29" s="13">
        <f>VLOOKUP(A29,'ÁREA DOS MUNICÍPIOS '!$A$10:$B$101,2,FALSE)</f>
        <v>72.205647999999997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123</v>
      </c>
      <c r="B30" s="13">
        <f>VLOOKUP(A30,'ÁREA DOS MUNICÍPIOS '!$A$10:$B$101,2,FALSE)</f>
        <v>72.205647999999997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123</v>
      </c>
      <c r="B31" s="13">
        <f>VLOOKUP(A31,'ÁREA DOS MUNICÍPIOS '!$A$10:$B$101,2,FALSE)</f>
        <v>72.205647999999997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123</v>
      </c>
      <c r="B32" s="13">
        <f>VLOOKUP(A32,'ÁREA DOS MUNICÍPIOS '!$A$10:$B$101,2,FALSE)</f>
        <v>72.205647999999997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123</v>
      </c>
      <c r="B33" s="13">
        <f>VLOOKUP(A33,'ÁREA DOS MUNICÍPIOS '!$A$10:$B$101,2,FALSE)</f>
        <v>72.205647999999997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123</v>
      </c>
      <c r="B34" s="13">
        <f>VLOOKUP(A34,'ÁREA DOS MUNICÍPIOS '!$A$10:$B$101,2,FALSE)</f>
        <v>72.205647999999997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123</v>
      </c>
      <c r="B35" s="13">
        <f>VLOOKUP(A35,'ÁREA DOS MUNICÍPIOS '!$A$10:$B$101,2,FALSE)</f>
        <v>72.205647999999997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123</v>
      </c>
      <c r="B36" s="13">
        <f>VLOOKUP(A36,'ÁREA DOS MUNICÍPIOS '!$A$10:$B$101,2,FALSE)</f>
        <v>72.205647999999997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123</v>
      </c>
      <c r="B37" s="13">
        <f>VLOOKUP(A37,'ÁREA DOS MUNICÍPIOS '!$A$10:$B$101,2,FALSE)</f>
        <v>72.205647999999997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123</v>
      </c>
      <c r="B38" s="13">
        <f>VLOOKUP(A38,'ÁREA DOS MUNICÍPIOS '!$A$10:$B$101,2,FALSE)</f>
        <v>72.205647999999997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123</v>
      </c>
      <c r="B39" s="13">
        <f>VLOOKUP(A39,'ÁREA DOS MUNICÍPIOS '!$A$10:$B$101,2,FALSE)</f>
        <v>72.205647999999997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123</v>
      </c>
      <c r="B40" s="13">
        <f>VLOOKUP(A40,'ÁREA DOS MUNICÍPIOS '!$A$10:$B$101,2,FALSE)</f>
        <v>72.205647999999997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123</v>
      </c>
      <c r="B41" s="13">
        <f>VLOOKUP(A41,'ÁREA DOS MUNICÍPIOS '!$A$10:$B$101,2,FALSE)</f>
        <v>72.205647999999997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123</v>
      </c>
      <c r="B42" s="13">
        <f>VLOOKUP(A42,'ÁREA DOS MUNICÍPIOS '!$A$10:$B$101,2,FALSE)</f>
        <v>72.205647999999997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123</v>
      </c>
      <c r="B43" s="13">
        <f>VLOOKUP(A43,'ÁREA DOS MUNICÍPIOS '!$A$10:$B$101,2,FALSE)</f>
        <v>72.205647999999997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123</v>
      </c>
      <c r="B44" s="13">
        <f>VLOOKUP(A44,'ÁREA DOS MUNICÍPIOS '!$A$10:$B$101,2,FALSE)</f>
        <v>72.205647999999997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123</v>
      </c>
      <c r="B45" s="13">
        <f>VLOOKUP(A45,'ÁREA DOS MUNICÍPIOS '!$A$10:$B$101,2,FALSE)</f>
        <v>72.205647999999997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123</v>
      </c>
      <c r="B46" s="13">
        <f>VLOOKUP(A46,'ÁREA DOS MUNICÍPIOS '!$A$10:$B$101,2,FALSE)</f>
        <v>72.205647999999997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123</v>
      </c>
      <c r="B47" s="13">
        <f>VLOOKUP(A47,'ÁREA DOS MUNICÍPIOS '!$A$10:$B$101,2,FALSE)</f>
        <v>72.205647999999997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123</v>
      </c>
      <c r="B48" s="13">
        <f>VLOOKUP(A48,'ÁREA DOS MUNICÍPIOS '!$A$10:$B$101,2,FALSE)</f>
        <v>72.205647999999997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123</v>
      </c>
      <c r="B49" s="13">
        <f>VLOOKUP(A49,'ÁREA DOS MUNICÍPIOS '!$A$10:$B$101,2,FALSE)</f>
        <v>72.205647999999997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123</v>
      </c>
      <c r="B50" s="13">
        <f>VLOOKUP(A50,'ÁREA DOS MUNICÍPIOS '!$A$10:$B$101,2,FALSE)</f>
        <v>72.205647999999997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123</v>
      </c>
      <c r="B51" s="13">
        <f>VLOOKUP(A51,'ÁREA DOS MUNICÍPIOS '!$A$10:$B$101,2,FALSE)</f>
        <v>72.205647999999997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123</v>
      </c>
      <c r="B52" s="13">
        <f>VLOOKUP(A52,'ÁREA DOS MUNICÍPIOS '!$A$10:$B$101,2,FALSE)</f>
        <v>72.205647999999997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123</v>
      </c>
      <c r="B53" s="13">
        <f>VLOOKUP(A53,'ÁREA DOS MUNICÍPIOS '!$A$10:$B$101,2,FALSE)</f>
        <v>72.205647999999997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123</v>
      </c>
      <c r="B54" s="13">
        <f>VLOOKUP(A54,'ÁREA DOS MUNICÍPIOS '!$A$10:$B$101,2,FALSE)</f>
        <v>72.205647999999997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123</v>
      </c>
      <c r="B55" s="13">
        <f>VLOOKUP(A55,'ÁREA DOS MUNICÍPIOS '!$A$10:$B$101,2,FALSE)</f>
        <v>72.205647999999997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123</v>
      </c>
      <c r="B56" s="13">
        <f>VLOOKUP(A56,'ÁREA DOS MUNICÍPIOS '!$A$10:$B$101,2,FALSE)</f>
        <v>72.205647999999997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123</v>
      </c>
      <c r="B57" s="13">
        <f>VLOOKUP(A57,'ÁREA DOS MUNICÍPIOS '!$A$10:$B$101,2,FALSE)</f>
        <v>72.205647999999997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123</v>
      </c>
      <c r="B58" s="13">
        <f>VLOOKUP(A58,'ÁREA DOS MUNICÍPIOS '!$A$10:$B$101,2,FALSE)</f>
        <v>72.205647999999997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123</v>
      </c>
      <c r="B59" s="13">
        <f>VLOOKUP(A59,'ÁREA DOS MUNICÍPIOS '!$A$10:$B$101,2,FALSE)</f>
        <v>72.205647999999997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123</v>
      </c>
      <c r="B60" s="13">
        <f>VLOOKUP(A60,'ÁREA DOS MUNICÍPIOS '!$A$10:$B$101,2,FALSE)</f>
        <v>72.205647999999997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123</v>
      </c>
      <c r="B61" s="13">
        <f>VLOOKUP(A61,'ÁREA DOS MUNICÍPIOS '!$A$10:$B$101,2,FALSE)</f>
        <v>72.205647999999997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123</v>
      </c>
      <c r="B62" s="13">
        <f>VLOOKUP(A62,'ÁREA DOS MUNICÍPIOS '!$A$10:$B$101,2,FALSE)</f>
        <v>72.205647999999997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123</v>
      </c>
      <c r="B63" s="13">
        <f>VLOOKUP(A63,'ÁREA DOS MUNICÍPIOS '!$A$10:$B$101,2,FALSE)</f>
        <v>72.205647999999997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123</v>
      </c>
      <c r="B64" s="13">
        <f>VLOOKUP(A64,'ÁREA DOS MUNICÍPIOS '!$A$10:$B$101,2,FALSE)</f>
        <v>72.205647999999997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123</v>
      </c>
      <c r="B65" s="13">
        <f>VLOOKUP(A65,'ÁREA DOS MUNICÍPIOS '!$A$10:$B$101,2,FALSE)</f>
        <v>72.205647999999997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123</v>
      </c>
      <c r="B66" s="13">
        <f>VLOOKUP(A66,'ÁREA DOS MUNICÍPIOS '!$A$10:$B$101,2,FALSE)</f>
        <v>72.205647999999997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123</v>
      </c>
      <c r="B67" s="13">
        <f>VLOOKUP(A67,'ÁREA DOS MUNICÍPIOS '!$A$10:$B$101,2,FALSE)</f>
        <v>72.205647999999997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123</v>
      </c>
      <c r="B68" s="13">
        <f>VLOOKUP(A68,'ÁREA DOS MUNICÍPIOS '!$A$10:$B$101,2,FALSE)</f>
        <v>72.205647999999997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123</v>
      </c>
      <c r="B69" s="13">
        <f>VLOOKUP(A69,'ÁREA DOS MUNICÍPIOS '!$A$10:$B$101,2,FALSE)</f>
        <v>72.205647999999997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123</v>
      </c>
      <c r="B70" s="13">
        <f>VLOOKUP(A70,'ÁREA DOS MUNICÍPIOS '!$A$10:$B$101,2,FALSE)</f>
        <v>72.205647999999997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123</v>
      </c>
      <c r="B71" s="13">
        <f>VLOOKUP(A71,'ÁREA DOS MUNICÍPIOS '!$A$10:$B$101,2,FALSE)</f>
        <v>72.205647999999997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123</v>
      </c>
      <c r="B72" s="13">
        <f>VLOOKUP(A72,'ÁREA DOS MUNICÍPIOS '!$A$10:$B$101,2,FALSE)</f>
        <v>72.205647999999997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123</v>
      </c>
      <c r="B73" s="13">
        <f>VLOOKUP(A73,'ÁREA DOS MUNICÍPIOS '!$A$10:$B$101,2,FALSE)</f>
        <v>72.205647999999997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123</v>
      </c>
      <c r="B74" s="13">
        <f>VLOOKUP(A74,'ÁREA DOS MUNICÍPIOS '!$A$10:$B$101,2,FALSE)</f>
        <v>72.205647999999997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123</v>
      </c>
      <c r="B75" s="13">
        <f>VLOOKUP(A75,'ÁREA DOS MUNICÍPIOS '!$A$10:$B$101,2,FALSE)</f>
        <v>72.205647999999997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123</v>
      </c>
      <c r="B76" s="13">
        <f>VLOOKUP(A76,'ÁREA DOS MUNICÍPIOS '!$A$10:$B$101,2,FALSE)</f>
        <v>72.205647999999997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123</v>
      </c>
      <c r="B77" s="13">
        <f>VLOOKUP(A77,'ÁREA DOS MUNICÍPIOS '!$A$10:$B$101,2,FALSE)</f>
        <v>72.205647999999997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123</v>
      </c>
      <c r="B78" s="13">
        <f>VLOOKUP(A78,'ÁREA DOS MUNICÍPIOS '!$A$10:$B$101,2,FALSE)</f>
        <v>72.205647999999997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123</v>
      </c>
      <c r="B79" s="13">
        <f>VLOOKUP(A79,'ÁREA DOS MUNICÍPIOS '!$A$10:$B$101,2,FALSE)</f>
        <v>72.205647999999997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123</v>
      </c>
      <c r="B80" s="13">
        <f>VLOOKUP(A80,'ÁREA DOS MUNICÍPIOS '!$A$10:$B$101,2,FALSE)</f>
        <v>72.205647999999997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123</v>
      </c>
      <c r="B81" s="13">
        <f>VLOOKUP(A81,'ÁREA DOS MUNICÍPIOS '!$A$10:$B$101,2,FALSE)</f>
        <v>72.205647999999997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123</v>
      </c>
      <c r="B82" s="13">
        <f>VLOOKUP(A82,'ÁREA DOS MUNICÍPIOS '!$A$10:$B$101,2,FALSE)</f>
        <v>72.205647999999997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123</v>
      </c>
      <c r="B83" s="13">
        <f>VLOOKUP(A83,'ÁREA DOS MUNICÍPIOS '!$A$10:$B$101,2,FALSE)</f>
        <v>72.205647999999997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123</v>
      </c>
      <c r="B84" s="13">
        <f>VLOOKUP(A84,'ÁREA DOS MUNICÍPIOS '!$A$10:$B$101,2,FALSE)</f>
        <v>72.205647999999997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123</v>
      </c>
      <c r="B85" s="13">
        <f>VLOOKUP(A85,'ÁREA DOS MUNICÍPIOS '!$A$10:$B$101,2,FALSE)</f>
        <v>72.205647999999997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123</v>
      </c>
      <c r="B86" s="13">
        <f>VLOOKUP(A86,'ÁREA DOS MUNICÍPIOS '!$A$10:$B$101,2,FALSE)</f>
        <v>72.205647999999997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123</v>
      </c>
      <c r="B87" s="13">
        <f>VLOOKUP(A87,'ÁREA DOS MUNICÍPIOS '!$A$10:$B$101,2,FALSE)</f>
        <v>72.205647999999997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123</v>
      </c>
      <c r="B88" s="13">
        <f>VLOOKUP(A88,'ÁREA DOS MUNICÍPIOS '!$A$10:$B$101,2,FALSE)</f>
        <v>72.205647999999997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123</v>
      </c>
      <c r="B89" s="13">
        <f>VLOOKUP(A89,'ÁREA DOS MUNICÍPIOS '!$A$10:$B$101,2,FALSE)</f>
        <v>72.205647999999997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123</v>
      </c>
      <c r="B90" s="13">
        <f>VLOOKUP(A90,'ÁREA DOS MUNICÍPIOS '!$A$10:$B$101,2,FALSE)</f>
        <v>72.205647999999997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123</v>
      </c>
      <c r="B91" s="13">
        <f>VLOOKUP(A91,'ÁREA DOS MUNICÍPIOS '!$A$10:$B$101,2,FALSE)</f>
        <v>72.205647999999997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123</v>
      </c>
      <c r="B92" s="13">
        <f>VLOOKUP(A92,'ÁREA DOS MUNICÍPIOS '!$A$10:$B$101,2,FALSE)</f>
        <v>72.205647999999997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123</v>
      </c>
      <c r="B93" s="13">
        <f>VLOOKUP(A93,'ÁREA DOS MUNICÍPIOS '!$A$10:$B$101,2,FALSE)</f>
        <v>72.205647999999997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123</v>
      </c>
      <c r="B94" s="13">
        <f>VLOOKUP(A94,'ÁREA DOS MUNICÍPIOS '!$A$10:$B$101,2,FALSE)</f>
        <v>72.205647999999997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123</v>
      </c>
      <c r="B95" s="13">
        <f>VLOOKUP(A95,'ÁREA DOS MUNICÍPIOS '!$A$10:$B$101,2,FALSE)</f>
        <v>72.205647999999997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123</v>
      </c>
      <c r="B96" s="13">
        <f>VLOOKUP(A96,'ÁREA DOS MUNICÍPIOS '!$A$10:$B$101,2,FALSE)</f>
        <v>72.205647999999997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123</v>
      </c>
      <c r="B97" s="13">
        <f>VLOOKUP(A97,'ÁREA DOS MUNICÍPIOS '!$A$10:$B$101,2,FALSE)</f>
        <v>72.205647999999997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123</v>
      </c>
      <c r="B98" s="13">
        <f>VLOOKUP(A98,'ÁREA DOS MUNICÍPIOS '!$A$10:$B$101,2,FALSE)</f>
        <v>72.205647999999997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123</v>
      </c>
      <c r="B99" s="13">
        <f>VLOOKUP(A99,'ÁREA DOS MUNICÍPIOS '!$A$10:$B$101,2,FALSE)</f>
        <v>72.205647999999997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123</v>
      </c>
      <c r="B100" s="13">
        <f>VLOOKUP(A100,'ÁREA DOS MUNICÍPIOS '!$A$10:$B$101,2,FALSE)</f>
        <v>72.205647999999997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5703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3.9046043113685269</v>
      </c>
      <c r="I1" s="18" t="s">
        <v>3</v>
      </c>
      <c r="J1" s="17">
        <f>SUM(J4:J9090)</f>
        <v>3.8718543347179546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192</v>
      </c>
      <c r="B4" s="13">
        <f>VLOOKUP(A4,'ÁREA DOS MUNICÍPIOS '!$A$10:$B$101,2,FALSE)</f>
        <v>219.65206499999999</v>
      </c>
      <c r="C4" s="38" t="s">
        <v>477</v>
      </c>
      <c r="D4" s="74">
        <f>VLOOKUP($C4,'BASE DIBAPE'!$B$2:$H$800,2,FALSE)</f>
        <v>8418.1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1.5329880918715697</v>
      </c>
      <c r="I4" s="76" t="str">
        <f>K4</f>
        <v>MUNICIPAL</v>
      </c>
      <c r="J4" s="77">
        <f>IF(I4="Municipal",IFERROR((D4/(B4*100))*E4*F4*G4,0),0)</f>
        <v>1.5329880918715697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192</v>
      </c>
      <c r="B5" s="13">
        <f>VLOOKUP(A5,'ÁREA DOS MUNICÍPIOS '!$A$10:$B$101,2,FALSE)</f>
        <v>219.65206499999999</v>
      </c>
      <c r="C5" s="38" t="s">
        <v>634</v>
      </c>
      <c r="D5" s="74">
        <f>VLOOKUP($C5,'BASE DIBAPE'!$B$2:$H$800,2,FALSE)</f>
        <v>182.37</v>
      </c>
      <c r="E5" s="74">
        <f>VLOOKUP($C5,'BASE DIBAPE'!$B$2:$H$800,3,FALSE)</f>
        <v>5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0.16605352651703958</v>
      </c>
      <c r="I5" s="76" t="str">
        <f t="shared" ref="I5:I9" si="1">K5</f>
        <v>MUNICIPAL</v>
      </c>
      <c r="J5" s="77">
        <f t="shared" ref="J5:J68" si="2">IF(I5="Municipal",IFERROR((D5/(B5*100))*E5*F5*G5,0),0)</f>
        <v>0.16605352651703958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192</v>
      </c>
      <c r="B6" s="13">
        <f>VLOOKUP(A6,'ÁREA DOS MUNICÍPIOS '!$A$10:$B$101,2,FALSE)</f>
        <v>219.65206499999999</v>
      </c>
      <c r="C6" s="38" t="s">
        <v>700</v>
      </c>
      <c r="D6" s="74">
        <f>VLOOKUP($C6,'BASE DIBAPE'!$B$2:$H$800,2,FALSE)</f>
        <v>376.96</v>
      </c>
      <c r="E6" s="74">
        <f>VLOOKUP($C6,'BASE DIBAPE'!$B$2:$H$800,3,FALSE)</f>
        <v>3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0.2059402446318909</v>
      </c>
      <c r="I6" s="76" t="str">
        <f t="shared" si="1"/>
        <v>MUNICIPAL</v>
      </c>
      <c r="J6" s="77">
        <f t="shared" si="2"/>
        <v>0.2059402446318909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192</v>
      </c>
      <c r="B7" s="13">
        <f>VLOOKUP(A7,'ÁREA DOS MUNICÍPIOS '!$A$10:$B$101,2,FALSE)</f>
        <v>219.65206499999999</v>
      </c>
      <c r="C7" s="38" t="s">
        <v>781</v>
      </c>
      <c r="D7" s="74">
        <f>VLOOKUP($C7,'BASE DIBAPE'!$B$2:$H$800,2,FALSE)</f>
        <v>1466.41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1.0681693340784209</v>
      </c>
      <c r="I7" s="76" t="str">
        <f t="shared" si="1"/>
        <v>MUNICIPAL</v>
      </c>
      <c r="J7" s="77">
        <f t="shared" si="2"/>
        <v>1.0681693340784209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192</v>
      </c>
      <c r="B8" s="13">
        <f>VLOOKUP(A8,'ÁREA DOS MUNICÍPIOS '!$A$10:$B$101,2,FALSE)</f>
        <v>219.65206499999999</v>
      </c>
      <c r="C8" s="38" t="s">
        <v>978</v>
      </c>
      <c r="D8" s="74">
        <f>VLOOKUP($C8,'BASE DIBAPE'!$B$2:$H$800,2,FALSE)</f>
        <v>987.01</v>
      </c>
      <c r="E8" s="74">
        <f>VLOOKUP($C8,'BASE DIBAPE'!$B$2:$H$800,3,FALSE)</f>
        <v>5</v>
      </c>
      <c r="F8" s="74">
        <f>VLOOKUP($C8,'BASE DIBAPE'!$B$2:$H$800,4,FALSE)</f>
        <v>2</v>
      </c>
      <c r="G8" s="74">
        <f>VLOOKUP($C8,'BASE DIBAPE'!$B$2:$H$800,5,FALSE)</f>
        <v>2</v>
      </c>
      <c r="H8" s="75">
        <f t="shared" si="0"/>
        <v>0.89870313761903398</v>
      </c>
      <c r="I8" s="76" t="str">
        <f t="shared" si="1"/>
        <v>MUNICIPAL</v>
      </c>
      <c r="J8" s="77">
        <f t="shared" si="2"/>
        <v>0.89870313761903398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192</v>
      </c>
      <c r="B9" s="13">
        <f>VLOOKUP(A9,'ÁREA DOS MUNICÍPIOS '!$A$10:$B$101,2,FALSE)</f>
        <v>219.65206499999999</v>
      </c>
      <c r="C9" s="38" t="s">
        <v>1172</v>
      </c>
      <c r="D9" s="74">
        <f>VLOOKUP($C9,'BASE DIBAPE'!$B$2:$H$800,2,FALSE)</f>
        <v>44.96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3.2749976650572353E-2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192</v>
      </c>
      <c r="B10" s="13">
        <f>VLOOKUP(A10,'ÁREA DOS MUNICÍPIOS '!$A$10:$B$101,2,FALSE)</f>
        <v>219.65206499999999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192</v>
      </c>
      <c r="B11" s="13">
        <f>VLOOKUP(A11,'ÁREA DOS MUNICÍPIOS '!$A$10:$B$101,2,FALSE)</f>
        <v>219.65206499999999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192</v>
      </c>
      <c r="B12" s="13">
        <f>VLOOKUP(A12,'ÁREA DOS MUNICÍPIOS '!$A$10:$B$101,2,FALSE)</f>
        <v>219.65206499999999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192</v>
      </c>
      <c r="B13" s="13">
        <f>VLOOKUP(A13,'ÁREA DOS MUNICÍPIOS '!$A$10:$B$101,2,FALSE)</f>
        <v>219.65206499999999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192</v>
      </c>
      <c r="B14" s="13">
        <f>VLOOKUP(A14,'ÁREA DOS MUNICÍPIOS '!$A$10:$B$101,2,FALSE)</f>
        <v>219.65206499999999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192</v>
      </c>
      <c r="B15" s="13">
        <f>VLOOKUP(A15,'ÁREA DOS MUNICÍPIOS '!$A$10:$B$101,2,FALSE)</f>
        <v>219.65206499999999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192</v>
      </c>
      <c r="B16" s="13">
        <f>VLOOKUP(A16,'ÁREA DOS MUNICÍPIOS '!$A$10:$B$101,2,FALSE)</f>
        <v>219.65206499999999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192</v>
      </c>
      <c r="B17" s="13">
        <f>VLOOKUP(A17,'ÁREA DOS MUNICÍPIOS '!$A$10:$B$101,2,FALSE)</f>
        <v>219.65206499999999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192</v>
      </c>
      <c r="B18" s="13">
        <f>VLOOKUP(A18,'ÁREA DOS MUNICÍPIOS '!$A$10:$B$101,2,FALSE)</f>
        <v>219.65206499999999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192</v>
      </c>
      <c r="B19" s="13">
        <f>VLOOKUP(A19,'ÁREA DOS MUNICÍPIOS '!$A$10:$B$101,2,FALSE)</f>
        <v>219.65206499999999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192</v>
      </c>
      <c r="B20" s="13">
        <f>VLOOKUP(A20,'ÁREA DOS MUNICÍPIOS '!$A$10:$B$101,2,FALSE)</f>
        <v>219.65206499999999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192</v>
      </c>
      <c r="B21" s="13">
        <f>VLOOKUP(A21,'ÁREA DOS MUNICÍPIOS '!$A$10:$B$101,2,FALSE)</f>
        <v>219.65206499999999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192</v>
      </c>
      <c r="B22" s="13">
        <f>VLOOKUP(A22,'ÁREA DOS MUNICÍPIOS '!$A$10:$B$101,2,FALSE)</f>
        <v>219.65206499999999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192</v>
      </c>
      <c r="B23" s="13">
        <f>VLOOKUP(A23,'ÁREA DOS MUNICÍPIOS '!$A$10:$B$101,2,FALSE)</f>
        <v>219.65206499999999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192</v>
      </c>
      <c r="B24" s="13">
        <f>VLOOKUP(A24,'ÁREA DOS MUNICÍPIOS '!$A$10:$B$101,2,FALSE)</f>
        <v>219.65206499999999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192</v>
      </c>
      <c r="B25" s="13">
        <f>VLOOKUP(A25,'ÁREA DOS MUNICÍPIOS '!$A$10:$B$101,2,FALSE)</f>
        <v>219.65206499999999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192</v>
      </c>
      <c r="B26" s="13">
        <f>VLOOKUP(A26,'ÁREA DOS MUNICÍPIOS '!$A$10:$B$101,2,FALSE)</f>
        <v>219.65206499999999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192</v>
      </c>
      <c r="B27" s="13">
        <f>VLOOKUP(A27,'ÁREA DOS MUNICÍPIOS '!$A$10:$B$101,2,FALSE)</f>
        <v>219.65206499999999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192</v>
      </c>
      <c r="B28" s="13">
        <f>VLOOKUP(A28,'ÁREA DOS MUNICÍPIOS '!$A$10:$B$101,2,FALSE)</f>
        <v>219.65206499999999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192</v>
      </c>
      <c r="B29" s="13">
        <f>VLOOKUP(A29,'ÁREA DOS MUNICÍPIOS '!$A$10:$B$101,2,FALSE)</f>
        <v>219.65206499999999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192</v>
      </c>
      <c r="B30" s="13">
        <f>VLOOKUP(A30,'ÁREA DOS MUNICÍPIOS '!$A$10:$B$101,2,FALSE)</f>
        <v>219.65206499999999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192</v>
      </c>
      <c r="B31" s="13">
        <f>VLOOKUP(A31,'ÁREA DOS MUNICÍPIOS '!$A$10:$B$101,2,FALSE)</f>
        <v>219.65206499999999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192</v>
      </c>
      <c r="B32" s="13">
        <f>VLOOKUP(A32,'ÁREA DOS MUNICÍPIOS '!$A$10:$B$101,2,FALSE)</f>
        <v>219.65206499999999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192</v>
      </c>
      <c r="B33" s="13">
        <f>VLOOKUP(A33,'ÁREA DOS MUNICÍPIOS '!$A$10:$B$101,2,FALSE)</f>
        <v>219.65206499999999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192</v>
      </c>
      <c r="B34" s="13">
        <f>VLOOKUP(A34,'ÁREA DOS MUNICÍPIOS '!$A$10:$B$101,2,FALSE)</f>
        <v>219.65206499999999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192</v>
      </c>
      <c r="B35" s="13">
        <f>VLOOKUP(A35,'ÁREA DOS MUNICÍPIOS '!$A$10:$B$101,2,FALSE)</f>
        <v>219.65206499999999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192</v>
      </c>
      <c r="B36" s="13">
        <f>VLOOKUP(A36,'ÁREA DOS MUNICÍPIOS '!$A$10:$B$101,2,FALSE)</f>
        <v>219.65206499999999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192</v>
      </c>
      <c r="B37" s="13">
        <f>VLOOKUP(A37,'ÁREA DOS MUNICÍPIOS '!$A$10:$B$101,2,FALSE)</f>
        <v>219.65206499999999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192</v>
      </c>
      <c r="B38" s="13">
        <f>VLOOKUP(A38,'ÁREA DOS MUNICÍPIOS '!$A$10:$B$101,2,FALSE)</f>
        <v>219.65206499999999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192</v>
      </c>
      <c r="B39" s="13">
        <f>VLOOKUP(A39,'ÁREA DOS MUNICÍPIOS '!$A$10:$B$101,2,FALSE)</f>
        <v>219.65206499999999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192</v>
      </c>
      <c r="B40" s="13">
        <f>VLOOKUP(A40,'ÁREA DOS MUNICÍPIOS '!$A$10:$B$101,2,FALSE)</f>
        <v>219.65206499999999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192</v>
      </c>
      <c r="B41" s="13">
        <f>VLOOKUP(A41,'ÁREA DOS MUNICÍPIOS '!$A$10:$B$101,2,FALSE)</f>
        <v>219.65206499999999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192</v>
      </c>
      <c r="B42" s="13">
        <f>VLOOKUP(A42,'ÁREA DOS MUNICÍPIOS '!$A$10:$B$101,2,FALSE)</f>
        <v>219.65206499999999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192</v>
      </c>
      <c r="B43" s="13">
        <f>VLOOKUP(A43,'ÁREA DOS MUNICÍPIOS '!$A$10:$B$101,2,FALSE)</f>
        <v>219.65206499999999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192</v>
      </c>
      <c r="B44" s="13">
        <f>VLOOKUP(A44,'ÁREA DOS MUNICÍPIOS '!$A$10:$B$101,2,FALSE)</f>
        <v>219.65206499999999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192</v>
      </c>
      <c r="B45" s="13">
        <f>VLOOKUP(A45,'ÁREA DOS MUNICÍPIOS '!$A$10:$B$101,2,FALSE)</f>
        <v>219.65206499999999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192</v>
      </c>
      <c r="B46" s="13">
        <f>VLOOKUP(A46,'ÁREA DOS MUNICÍPIOS '!$A$10:$B$101,2,FALSE)</f>
        <v>219.65206499999999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192</v>
      </c>
      <c r="B47" s="13">
        <f>VLOOKUP(A47,'ÁREA DOS MUNICÍPIOS '!$A$10:$B$101,2,FALSE)</f>
        <v>219.65206499999999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192</v>
      </c>
      <c r="B48" s="13">
        <f>VLOOKUP(A48,'ÁREA DOS MUNICÍPIOS '!$A$10:$B$101,2,FALSE)</f>
        <v>219.65206499999999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192</v>
      </c>
      <c r="B49" s="13">
        <f>VLOOKUP(A49,'ÁREA DOS MUNICÍPIOS '!$A$10:$B$101,2,FALSE)</f>
        <v>219.65206499999999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192</v>
      </c>
      <c r="B50" s="13">
        <f>VLOOKUP(A50,'ÁREA DOS MUNICÍPIOS '!$A$10:$B$101,2,FALSE)</f>
        <v>219.65206499999999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192</v>
      </c>
      <c r="B51" s="13">
        <f>VLOOKUP(A51,'ÁREA DOS MUNICÍPIOS '!$A$10:$B$101,2,FALSE)</f>
        <v>219.65206499999999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192</v>
      </c>
      <c r="B52" s="13">
        <f>VLOOKUP(A52,'ÁREA DOS MUNICÍPIOS '!$A$10:$B$101,2,FALSE)</f>
        <v>219.65206499999999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192</v>
      </c>
      <c r="B53" s="13">
        <f>VLOOKUP(A53,'ÁREA DOS MUNICÍPIOS '!$A$10:$B$101,2,FALSE)</f>
        <v>219.65206499999999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192</v>
      </c>
      <c r="B54" s="13">
        <f>VLOOKUP(A54,'ÁREA DOS MUNICÍPIOS '!$A$10:$B$101,2,FALSE)</f>
        <v>219.65206499999999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192</v>
      </c>
      <c r="B55" s="13">
        <f>VLOOKUP(A55,'ÁREA DOS MUNICÍPIOS '!$A$10:$B$101,2,FALSE)</f>
        <v>219.65206499999999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192</v>
      </c>
      <c r="B56" s="13">
        <f>VLOOKUP(A56,'ÁREA DOS MUNICÍPIOS '!$A$10:$B$101,2,FALSE)</f>
        <v>219.65206499999999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192</v>
      </c>
      <c r="B57" s="13">
        <f>VLOOKUP(A57,'ÁREA DOS MUNICÍPIOS '!$A$10:$B$101,2,FALSE)</f>
        <v>219.65206499999999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192</v>
      </c>
      <c r="B58" s="13">
        <f>VLOOKUP(A58,'ÁREA DOS MUNICÍPIOS '!$A$10:$B$101,2,FALSE)</f>
        <v>219.65206499999999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192</v>
      </c>
      <c r="B59" s="13">
        <f>VLOOKUP(A59,'ÁREA DOS MUNICÍPIOS '!$A$10:$B$101,2,FALSE)</f>
        <v>219.65206499999999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192</v>
      </c>
      <c r="B60" s="13">
        <f>VLOOKUP(A60,'ÁREA DOS MUNICÍPIOS '!$A$10:$B$101,2,FALSE)</f>
        <v>219.65206499999999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192</v>
      </c>
      <c r="B61" s="13">
        <f>VLOOKUP(A61,'ÁREA DOS MUNICÍPIOS '!$A$10:$B$101,2,FALSE)</f>
        <v>219.65206499999999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192</v>
      </c>
      <c r="B62" s="13">
        <f>VLOOKUP(A62,'ÁREA DOS MUNICÍPIOS '!$A$10:$B$101,2,FALSE)</f>
        <v>219.65206499999999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192</v>
      </c>
      <c r="B63" s="13">
        <f>VLOOKUP(A63,'ÁREA DOS MUNICÍPIOS '!$A$10:$B$101,2,FALSE)</f>
        <v>219.65206499999999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192</v>
      </c>
      <c r="B64" s="13">
        <f>VLOOKUP(A64,'ÁREA DOS MUNICÍPIOS '!$A$10:$B$101,2,FALSE)</f>
        <v>219.65206499999999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192</v>
      </c>
      <c r="B65" s="13">
        <f>VLOOKUP(A65,'ÁREA DOS MUNICÍPIOS '!$A$10:$B$101,2,FALSE)</f>
        <v>219.65206499999999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192</v>
      </c>
      <c r="B66" s="13">
        <f>VLOOKUP(A66,'ÁREA DOS MUNICÍPIOS '!$A$10:$B$101,2,FALSE)</f>
        <v>219.65206499999999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192</v>
      </c>
      <c r="B67" s="13">
        <f>VLOOKUP(A67,'ÁREA DOS MUNICÍPIOS '!$A$10:$B$101,2,FALSE)</f>
        <v>219.65206499999999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192</v>
      </c>
      <c r="B68" s="13">
        <f>VLOOKUP(A68,'ÁREA DOS MUNICÍPIOS '!$A$10:$B$101,2,FALSE)</f>
        <v>219.65206499999999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192</v>
      </c>
      <c r="B69" s="13">
        <f>VLOOKUP(A69,'ÁREA DOS MUNICÍPIOS '!$A$10:$B$101,2,FALSE)</f>
        <v>219.65206499999999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192</v>
      </c>
      <c r="B70" s="13">
        <f>VLOOKUP(A70,'ÁREA DOS MUNICÍPIOS '!$A$10:$B$101,2,FALSE)</f>
        <v>219.65206499999999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192</v>
      </c>
      <c r="B71" s="13">
        <f>VLOOKUP(A71,'ÁREA DOS MUNICÍPIOS '!$A$10:$B$101,2,FALSE)</f>
        <v>219.65206499999999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192</v>
      </c>
      <c r="B72" s="13">
        <f>VLOOKUP(A72,'ÁREA DOS MUNICÍPIOS '!$A$10:$B$101,2,FALSE)</f>
        <v>219.65206499999999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192</v>
      </c>
      <c r="B73" s="13">
        <f>VLOOKUP(A73,'ÁREA DOS MUNICÍPIOS '!$A$10:$B$101,2,FALSE)</f>
        <v>219.65206499999999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192</v>
      </c>
      <c r="B74" s="13">
        <f>VLOOKUP(A74,'ÁREA DOS MUNICÍPIOS '!$A$10:$B$101,2,FALSE)</f>
        <v>219.65206499999999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192</v>
      </c>
      <c r="B75" s="13">
        <f>VLOOKUP(A75,'ÁREA DOS MUNICÍPIOS '!$A$10:$B$101,2,FALSE)</f>
        <v>219.65206499999999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192</v>
      </c>
      <c r="B76" s="13">
        <f>VLOOKUP(A76,'ÁREA DOS MUNICÍPIOS '!$A$10:$B$101,2,FALSE)</f>
        <v>219.65206499999999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192</v>
      </c>
      <c r="B77" s="13">
        <f>VLOOKUP(A77,'ÁREA DOS MUNICÍPIOS '!$A$10:$B$101,2,FALSE)</f>
        <v>219.65206499999999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192</v>
      </c>
      <c r="B78" s="13">
        <f>VLOOKUP(A78,'ÁREA DOS MUNICÍPIOS '!$A$10:$B$101,2,FALSE)</f>
        <v>219.65206499999999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192</v>
      </c>
      <c r="B79" s="13">
        <f>VLOOKUP(A79,'ÁREA DOS MUNICÍPIOS '!$A$10:$B$101,2,FALSE)</f>
        <v>219.65206499999999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192</v>
      </c>
      <c r="B80" s="13">
        <f>VLOOKUP(A80,'ÁREA DOS MUNICÍPIOS '!$A$10:$B$101,2,FALSE)</f>
        <v>219.65206499999999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192</v>
      </c>
      <c r="B81" s="13">
        <f>VLOOKUP(A81,'ÁREA DOS MUNICÍPIOS '!$A$10:$B$101,2,FALSE)</f>
        <v>219.65206499999999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192</v>
      </c>
      <c r="B82" s="13">
        <f>VLOOKUP(A82,'ÁREA DOS MUNICÍPIOS '!$A$10:$B$101,2,FALSE)</f>
        <v>219.65206499999999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192</v>
      </c>
      <c r="B83" s="13">
        <f>VLOOKUP(A83,'ÁREA DOS MUNICÍPIOS '!$A$10:$B$101,2,FALSE)</f>
        <v>219.65206499999999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192</v>
      </c>
      <c r="B84" s="13">
        <f>VLOOKUP(A84,'ÁREA DOS MUNICÍPIOS '!$A$10:$B$101,2,FALSE)</f>
        <v>219.65206499999999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192</v>
      </c>
      <c r="B85" s="13">
        <f>VLOOKUP(A85,'ÁREA DOS MUNICÍPIOS '!$A$10:$B$101,2,FALSE)</f>
        <v>219.65206499999999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192</v>
      </c>
      <c r="B86" s="13">
        <f>VLOOKUP(A86,'ÁREA DOS MUNICÍPIOS '!$A$10:$B$101,2,FALSE)</f>
        <v>219.65206499999999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192</v>
      </c>
      <c r="B87" s="13">
        <f>VLOOKUP(A87,'ÁREA DOS MUNICÍPIOS '!$A$10:$B$101,2,FALSE)</f>
        <v>219.65206499999999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192</v>
      </c>
      <c r="B88" s="13">
        <f>VLOOKUP(A88,'ÁREA DOS MUNICÍPIOS '!$A$10:$B$101,2,FALSE)</f>
        <v>219.65206499999999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192</v>
      </c>
      <c r="B89" s="13">
        <f>VLOOKUP(A89,'ÁREA DOS MUNICÍPIOS '!$A$10:$B$101,2,FALSE)</f>
        <v>219.65206499999999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192</v>
      </c>
      <c r="B90" s="13">
        <f>VLOOKUP(A90,'ÁREA DOS MUNICÍPIOS '!$A$10:$B$101,2,FALSE)</f>
        <v>219.65206499999999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192</v>
      </c>
      <c r="B91" s="13">
        <f>VLOOKUP(A91,'ÁREA DOS MUNICÍPIOS '!$A$10:$B$101,2,FALSE)</f>
        <v>219.65206499999999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192</v>
      </c>
      <c r="B92" s="13">
        <f>VLOOKUP(A92,'ÁREA DOS MUNICÍPIOS '!$A$10:$B$101,2,FALSE)</f>
        <v>219.65206499999999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192</v>
      </c>
      <c r="B93" s="13">
        <f>VLOOKUP(A93,'ÁREA DOS MUNICÍPIOS '!$A$10:$B$101,2,FALSE)</f>
        <v>219.65206499999999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192</v>
      </c>
      <c r="B94" s="13">
        <f>VLOOKUP(A94,'ÁREA DOS MUNICÍPIOS '!$A$10:$B$101,2,FALSE)</f>
        <v>219.65206499999999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192</v>
      </c>
      <c r="B95" s="13">
        <f>VLOOKUP(A95,'ÁREA DOS MUNICÍPIOS '!$A$10:$B$101,2,FALSE)</f>
        <v>219.65206499999999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192</v>
      </c>
      <c r="B96" s="13">
        <f>VLOOKUP(A96,'ÁREA DOS MUNICÍPIOS '!$A$10:$B$101,2,FALSE)</f>
        <v>219.65206499999999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192</v>
      </c>
      <c r="B97" s="13">
        <f>VLOOKUP(A97,'ÁREA DOS MUNICÍPIOS '!$A$10:$B$101,2,FALSE)</f>
        <v>219.65206499999999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192</v>
      </c>
      <c r="B98" s="13">
        <f>VLOOKUP(A98,'ÁREA DOS MUNICÍPIOS '!$A$10:$B$101,2,FALSE)</f>
        <v>219.65206499999999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192</v>
      </c>
      <c r="B99" s="13">
        <f>VLOOKUP(A99,'ÁREA DOS MUNICÍPIOS '!$A$10:$B$101,2,FALSE)</f>
        <v>219.65206499999999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192</v>
      </c>
      <c r="B100" s="13">
        <f>VLOOKUP(A100,'ÁREA DOS MUNICÍPIOS '!$A$10:$B$101,2,FALSE)</f>
        <v>219.65206499999999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8" sqref="C8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1.0929013033464663</v>
      </c>
      <c r="I1" s="18" t="s">
        <v>3</v>
      </c>
      <c r="J1" s="17">
        <f>SUM(J4:J9090)</f>
        <v>5.7648725985355156E-2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191</v>
      </c>
      <c r="B4" s="13">
        <f>VLOOKUP(A4,'ÁREA DOS MUNICÍPIOS '!$A$10:$B$101,2,FALSE)</f>
        <v>332.44099799999998</v>
      </c>
      <c r="C4" s="38" t="s">
        <v>290</v>
      </c>
      <c r="D4" s="74">
        <f>VLOOKUP($C4,'BASE DIBAPE'!$B$2:$H$800,2,FALSE)</f>
        <v>3964.57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2</v>
      </c>
      <c r="H4" s="75">
        <f>IFERROR((D4/(B4*100))*E4*F4*G4,0)</f>
        <v>0.4770253998575712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191</v>
      </c>
      <c r="B5" s="13">
        <f>VLOOKUP(A5,'ÁREA DOS MUNICÍPIOS '!$A$10:$B$101,2,FALSE)</f>
        <v>332.44099799999998</v>
      </c>
      <c r="C5" s="38" t="s">
        <v>729</v>
      </c>
      <c r="D5" s="74">
        <f>VLOOKUP($C5,'BASE DIBAPE'!$B$2:$H$800,2,FALSE)</f>
        <v>579.92999999999995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0.55822717750354001</v>
      </c>
      <c r="I5" s="76" t="str">
        <f t="shared" ref="I5:I6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191</v>
      </c>
      <c r="B6" s="13">
        <f>VLOOKUP(A6,'ÁREA DOS MUNICÍPIOS '!$A$10:$B$101,2,FALSE)</f>
        <v>332.44099799999998</v>
      </c>
      <c r="C6" s="38" t="s">
        <v>800</v>
      </c>
      <c r="D6" s="74">
        <f>VLOOKUP($C6,'BASE DIBAPE'!$B$2:$H$800,2,FALSE)</f>
        <v>239.56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5.7648725985355156E-2</v>
      </c>
      <c r="I6" s="76" t="str">
        <f t="shared" si="1"/>
        <v>MUNICIPAL</v>
      </c>
      <c r="J6" s="77">
        <f t="shared" si="2"/>
        <v>5.7648725985355156E-2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191</v>
      </c>
      <c r="B7" s="13">
        <f>VLOOKUP(A7,'ÁREA DOS MUNICÍPIOS '!$A$10:$B$101,2,FALSE)</f>
        <v>332.44099799999998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191</v>
      </c>
      <c r="B8" s="13">
        <f>VLOOKUP(A8,'ÁREA DOS MUNICÍPIOS '!$A$10:$B$101,2,FALSE)</f>
        <v>332.44099799999998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191</v>
      </c>
      <c r="B9" s="13">
        <f>VLOOKUP(A9,'ÁREA DOS MUNICÍPIOS '!$A$10:$B$101,2,FALSE)</f>
        <v>332.44099799999998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191</v>
      </c>
      <c r="B10" s="13">
        <f>VLOOKUP(A10,'ÁREA DOS MUNICÍPIOS '!$A$10:$B$101,2,FALSE)</f>
        <v>332.44099799999998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191</v>
      </c>
      <c r="B11" s="13">
        <f>VLOOKUP(A11,'ÁREA DOS MUNICÍPIOS '!$A$10:$B$101,2,FALSE)</f>
        <v>332.44099799999998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191</v>
      </c>
      <c r="B12" s="13">
        <f>VLOOKUP(A12,'ÁREA DOS MUNICÍPIOS '!$A$10:$B$101,2,FALSE)</f>
        <v>332.44099799999998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191</v>
      </c>
      <c r="B13" s="13">
        <f>VLOOKUP(A13,'ÁREA DOS MUNICÍPIOS '!$A$10:$B$101,2,FALSE)</f>
        <v>332.44099799999998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191</v>
      </c>
      <c r="B14" s="13">
        <f>VLOOKUP(A14,'ÁREA DOS MUNICÍPIOS '!$A$10:$B$101,2,FALSE)</f>
        <v>332.44099799999998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191</v>
      </c>
      <c r="B15" s="13">
        <f>VLOOKUP(A15,'ÁREA DOS MUNICÍPIOS '!$A$10:$B$101,2,FALSE)</f>
        <v>332.44099799999998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191</v>
      </c>
      <c r="B16" s="13">
        <f>VLOOKUP(A16,'ÁREA DOS MUNICÍPIOS '!$A$10:$B$101,2,FALSE)</f>
        <v>332.44099799999998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191</v>
      </c>
      <c r="B17" s="13">
        <f>VLOOKUP(A17,'ÁREA DOS MUNICÍPIOS '!$A$10:$B$101,2,FALSE)</f>
        <v>332.44099799999998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191</v>
      </c>
      <c r="B18" s="13">
        <f>VLOOKUP(A18,'ÁREA DOS MUNICÍPIOS '!$A$10:$B$101,2,FALSE)</f>
        <v>332.44099799999998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191</v>
      </c>
      <c r="B19" s="13">
        <f>VLOOKUP(A19,'ÁREA DOS MUNICÍPIOS '!$A$10:$B$101,2,FALSE)</f>
        <v>332.44099799999998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191</v>
      </c>
      <c r="B20" s="13">
        <f>VLOOKUP(A20,'ÁREA DOS MUNICÍPIOS '!$A$10:$B$101,2,FALSE)</f>
        <v>332.44099799999998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191</v>
      </c>
      <c r="B21" s="13">
        <f>VLOOKUP(A21,'ÁREA DOS MUNICÍPIOS '!$A$10:$B$101,2,FALSE)</f>
        <v>332.44099799999998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191</v>
      </c>
      <c r="B22" s="13">
        <f>VLOOKUP(A22,'ÁREA DOS MUNICÍPIOS '!$A$10:$B$101,2,FALSE)</f>
        <v>332.44099799999998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191</v>
      </c>
      <c r="B23" s="13">
        <f>VLOOKUP(A23,'ÁREA DOS MUNICÍPIOS '!$A$10:$B$101,2,FALSE)</f>
        <v>332.44099799999998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191</v>
      </c>
      <c r="B24" s="13">
        <f>VLOOKUP(A24,'ÁREA DOS MUNICÍPIOS '!$A$10:$B$101,2,FALSE)</f>
        <v>332.44099799999998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191</v>
      </c>
      <c r="B25" s="13">
        <f>VLOOKUP(A25,'ÁREA DOS MUNICÍPIOS '!$A$10:$B$101,2,FALSE)</f>
        <v>332.44099799999998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191</v>
      </c>
      <c r="B26" s="13">
        <f>VLOOKUP(A26,'ÁREA DOS MUNICÍPIOS '!$A$10:$B$101,2,FALSE)</f>
        <v>332.44099799999998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191</v>
      </c>
      <c r="B27" s="13">
        <f>VLOOKUP(A27,'ÁREA DOS MUNICÍPIOS '!$A$10:$B$101,2,FALSE)</f>
        <v>332.44099799999998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191</v>
      </c>
      <c r="B28" s="13">
        <f>VLOOKUP(A28,'ÁREA DOS MUNICÍPIOS '!$A$10:$B$101,2,FALSE)</f>
        <v>332.44099799999998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191</v>
      </c>
      <c r="B29" s="13">
        <f>VLOOKUP(A29,'ÁREA DOS MUNICÍPIOS '!$A$10:$B$101,2,FALSE)</f>
        <v>332.44099799999998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191</v>
      </c>
      <c r="B30" s="13">
        <f>VLOOKUP(A30,'ÁREA DOS MUNICÍPIOS '!$A$10:$B$101,2,FALSE)</f>
        <v>332.44099799999998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191</v>
      </c>
      <c r="B31" s="13">
        <f>VLOOKUP(A31,'ÁREA DOS MUNICÍPIOS '!$A$10:$B$101,2,FALSE)</f>
        <v>332.44099799999998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191</v>
      </c>
      <c r="B32" s="13">
        <f>VLOOKUP(A32,'ÁREA DOS MUNICÍPIOS '!$A$10:$B$101,2,FALSE)</f>
        <v>332.44099799999998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191</v>
      </c>
      <c r="B33" s="13">
        <f>VLOOKUP(A33,'ÁREA DOS MUNICÍPIOS '!$A$10:$B$101,2,FALSE)</f>
        <v>332.44099799999998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191</v>
      </c>
      <c r="B34" s="13">
        <f>VLOOKUP(A34,'ÁREA DOS MUNICÍPIOS '!$A$10:$B$101,2,FALSE)</f>
        <v>332.44099799999998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191</v>
      </c>
      <c r="B35" s="13">
        <f>VLOOKUP(A35,'ÁREA DOS MUNICÍPIOS '!$A$10:$B$101,2,FALSE)</f>
        <v>332.44099799999998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191</v>
      </c>
      <c r="B36" s="13">
        <f>VLOOKUP(A36,'ÁREA DOS MUNICÍPIOS '!$A$10:$B$101,2,FALSE)</f>
        <v>332.44099799999998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191</v>
      </c>
      <c r="B37" s="13">
        <f>VLOOKUP(A37,'ÁREA DOS MUNICÍPIOS '!$A$10:$B$101,2,FALSE)</f>
        <v>332.44099799999998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191</v>
      </c>
      <c r="B38" s="13">
        <f>VLOOKUP(A38,'ÁREA DOS MUNICÍPIOS '!$A$10:$B$101,2,FALSE)</f>
        <v>332.44099799999998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191</v>
      </c>
      <c r="B39" s="13">
        <f>VLOOKUP(A39,'ÁREA DOS MUNICÍPIOS '!$A$10:$B$101,2,FALSE)</f>
        <v>332.44099799999998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191</v>
      </c>
      <c r="B40" s="13">
        <f>VLOOKUP(A40,'ÁREA DOS MUNICÍPIOS '!$A$10:$B$101,2,FALSE)</f>
        <v>332.44099799999998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191</v>
      </c>
      <c r="B41" s="13">
        <f>VLOOKUP(A41,'ÁREA DOS MUNICÍPIOS '!$A$10:$B$101,2,FALSE)</f>
        <v>332.44099799999998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191</v>
      </c>
      <c r="B42" s="13">
        <f>VLOOKUP(A42,'ÁREA DOS MUNICÍPIOS '!$A$10:$B$101,2,FALSE)</f>
        <v>332.44099799999998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191</v>
      </c>
      <c r="B43" s="13">
        <f>VLOOKUP(A43,'ÁREA DOS MUNICÍPIOS '!$A$10:$B$101,2,FALSE)</f>
        <v>332.44099799999998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191</v>
      </c>
      <c r="B44" s="13">
        <f>VLOOKUP(A44,'ÁREA DOS MUNICÍPIOS '!$A$10:$B$101,2,FALSE)</f>
        <v>332.44099799999998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191</v>
      </c>
      <c r="B45" s="13">
        <f>VLOOKUP(A45,'ÁREA DOS MUNICÍPIOS '!$A$10:$B$101,2,FALSE)</f>
        <v>332.44099799999998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191</v>
      </c>
      <c r="B46" s="13">
        <f>VLOOKUP(A46,'ÁREA DOS MUNICÍPIOS '!$A$10:$B$101,2,FALSE)</f>
        <v>332.44099799999998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191</v>
      </c>
      <c r="B47" s="13">
        <f>VLOOKUP(A47,'ÁREA DOS MUNICÍPIOS '!$A$10:$B$101,2,FALSE)</f>
        <v>332.44099799999998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191</v>
      </c>
      <c r="B48" s="13">
        <f>VLOOKUP(A48,'ÁREA DOS MUNICÍPIOS '!$A$10:$B$101,2,FALSE)</f>
        <v>332.44099799999998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191</v>
      </c>
      <c r="B49" s="13">
        <f>VLOOKUP(A49,'ÁREA DOS MUNICÍPIOS '!$A$10:$B$101,2,FALSE)</f>
        <v>332.44099799999998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191</v>
      </c>
      <c r="B50" s="13">
        <f>VLOOKUP(A50,'ÁREA DOS MUNICÍPIOS '!$A$10:$B$101,2,FALSE)</f>
        <v>332.44099799999998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191</v>
      </c>
      <c r="B51" s="13">
        <f>VLOOKUP(A51,'ÁREA DOS MUNICÍPIOS '!$A$10:$B$101,2,FALSE)</f>
        <v>332.44099799999998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191</v>
      </c>
      <c r="B52" s="13">
        <f>VLOOKUP(A52,'ÁREA DOS MUNICÍPIOS '!$A$10:$B$101,2,FALSE)</f>
        <v>332.44099799999998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191</v>
      </c>
      <c r="B53" s="13">
        <f>VLOOKUP(A53,'ÁREA DOS MUNICÍPIOS '!$A$10:$B$101,2,FALSE)</f>
        <v>332.44099799999998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191</v>
      </c>
      <c r="B54" s="13">
        <f>VLOOKUP(A54,'ÁREA DOS MUNICÍPIOS '!$A$10:$B$101,2,FALSE)</f>
        <v>332.44099799999998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191</v>
      </c>
      <c r="B55" s="13">
        <f>VLOOKUP(A55,'ÁREA DOS MUNICÍPIOS '!$A$10:$B$101,2,FALSE)</f>
        <v>332.44099799999998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191</v>
      </c>
      <c r="B56" s="13">
        <f>VLOOKUP(A56,'ÁREA DOS MUNICÍPIOS '!$A$10:$B$101,2,FALSE)</f>
        <v>332.44099799999998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191</v>
      </c>
      <c r="B57" s="13">
        <f>VLOOKUP(A57,'ÁREA DOS MUNICÍPIOS '!$A$10:$B$101,2,FALSE)</f>
        <v>332.44099799999998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191</v>
      </c>
      <c r="B58" s="13">
        <f>VLOOKUP(A58,'ÁREA DOS MUNICÍPIOS '!$A$10:$B$101,2,FALSE)</f>
        <v>332.44099799999998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191</v>
      </c>
      <c r="B59" s="13">
        <f>VLOOKUP(A59,'ÁREA DOS MUNICÍPIOS '!$A$10:$B$101,2,FALSE)</f>
        <v>332.44099799999998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191</v>
      </c>
      <c r="B60" s="13">
        <f>VLOOKUP(A60,'ÁREA DOS MUNICÍPIOS '!$A$10:$B$101,2,FALSE)</f>
        <v>332.44099799999998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191</v>
      </c>
      <c r="B61" s="13">
        <f>VLOOKUP(A61,'ÁREA DOS MUNICÍPIOS '!$A$10:$B$101,2,FALSE)</f>
        <v>332.44099799999998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191</v>
      </c>
      <c r="B62" s="13">
        <f>VLOOKUP(A62,'ÁREA DOS MUNICÍPIOS '!$A$10:$B$101,2,FALSE)</f>
        <v>332.44099799999998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191</v>
      </c>
      <c r="B63" s="13">
        <f>VLOOKUP(A63,'ÁREA DOS MUNICÍPIOS '!$A$10:$B$101,2,FALSE)</f>
        <v>332.44099799999998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191</v>
      </c>
      <c r="B64" s="13">
        <f>VLOOKUP(A64,'ÁREA DOS MUNICÍPIOS '!$A$10:$B$101,2,FALSE)</f>
        <v>332.44099799999998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191</v>
      </c>
      <c r="B65" s="13">
        <f>VLOOKUP(A65,'ÁREA DOS MUNICÍPIOS '!$A$10:$B$101,2,FALSE)</f>
        <v>332.44099799999998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191</v>
      </c>
      <c r="B66" s="13">
        <f>VLOOKUP(A66,'ÁREA DOS MUNICÍPIOS '!$A$10:$B$101,2,FALSE)</f>
        <v>332.44099799999998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191</v>
      </c>
      <c r="B67" s="13">
        <f>VLOOKUP(A67,'ÁREA DOS MUNICÍPIOS '!$A$10:$B$101,2,FALSE)</f>
        <v>332.44099799999998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191</v>
      </c>
      <c r="B68" s="13">
        <f>VLOOKUP(A68,'ÁREA DOS MUNICÍPIOS '!$A$10:$B$101,2,FALSE)</f>
        <v>332.44099799999998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191</v>
      </c>
      <c r="B69" s="13">
        <f>VLOOKUP(A69,'ÁREA DOS MUNICÍPIOS '!$A$10:$B$101,2,FALSE)</f>
        <v>332.44099799999998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191</v>
      </c>
      <c r="B70" s="13">
        <f>VLOOKUP(A70,'ÁREA DOS MUNICÍPIOS '!$A$10:$B$101,2,FALSE)</f>
        <v>332.44099799999998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191</v>
      </c>
      <c r="B71" s="13">
        <f>VLOOKUP(A71,'ÁREA DOS MUNICÍPIOS '!$A$10:$B$101,2,FALSE)</f>
        <v>332.44099799999998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191</v>
      </c>
      <c r="B72" s="13">
        <f>VLOOKUP(A72,'ÁREA DOS MUNICÍPIOS '!$A$10:$B$101,2,FALSE)</f>
        <v>332.44099799999998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191</v>
      </c>
      <c r="B73" s="13">
        <f>VLOOKUP(A73,'ÁREA DOS MUNICÍPIOS '!$A$10:$B$101,2,FALSE)</f>
        <v>332.44099799999998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191</v>
      </c>
      <c r="B74" s="13">
        <f>VLOOKUP(A74,'ÁREA DOS MUNICÍPIOS '!$A$10:$B$101,2,FALSE)</f>
        <v>332.44099799999998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191</v>
      </c>
      <c r="B75" s="13">
        <f>VLOOKUP(A75,'ÁREA DOS MUNICÍPIOS '!$A$10:$B$101,2,FALSE)</f>
        <v>332.44099799999998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191</v>
      </c>
      <c r="B76" s="13">
        <f>VLOOKUP(A76,'ÁREA DOS MUNICÍPIOS '!$A$10:$B$101,2,FALSE)</f>
        <v>332.44099799999998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191</v>
      </c>
      <c r="B77" s="13">
        <f>VLOOKUP(A77,'ÁREA DOS MUNICÍPIOS '!$A$10:$B$101,2,FALSE)</f>
        <v>332.44099799999998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191</v>
      </c>
      <c r="B78" s="13">
        <f>VLOOKUP(A78,'ÁREA DOS MUNICÍPIOS '!$A$10:$B$101,2,FALSE)</f>
        <v>332.44099799999998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191</v>
      </c>
      <c r="B79" s="13">
        <f>VLOOKUP(A79,'ÁREA DOS MUNICÍPIOS '!$A$10:$B$101,2,FALSE)</f>
        <v>332.44099799999998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191</v>
      </c>
      <c r="B80" s="13">
        <f>VLOOKUP(A80,'ÁREA DOS MUNICÍPIOS '!$A$10:$B$101,2,FALSE)</f>
        <v>332.44099799999998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191</v>
      </c>
      <c r="B81" s="13">
        <f>VLOOKUP(A81,'ÁREA DOS MUNICÍPIOS '!$A$10:$B$101,2,FALSE)</f>
        <v>332.44099799999998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191</v>
      </c>
      <c r="B82" s="13">
        <f>VLOOKUP(A82,'ÁREA DOS MUNICÍPIOS '!$A$10:$B$101,2,FALSE)</f>
        <v>332.44099799999998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191</v>
      </c>
      <c r="B83" s="13">
        <f>VLOOKUP(A83,'ÁREA DOS MUNICÍPIOS '!$A$10:$B$101,2,FALSE)</f>
        <v>332.44099799999998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191</v>
      </c>
      <c r="B84" s="13">
        <f>VLOOKUP(A84,'ÁREA DOS MUNICÍPIOS '!$A$10:$B$101,2,FALSE)</f>
        <v>332.44099799999998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191</v>
      </c>
      <c r="B85" s="13">
        <f>VLOOKUP(A85,'ÁREA DOS MUNICÍPIOS '!$A$10:$B$101,2,FALSE)</f>
        <v>332.44099799999998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191</v>
      </c>
      <c r="B86" s="13">
        <f>VLOOKUP(A86,'ÁREA DOS MUNICÍPIOS '!$A$10:$B$101,2,FALSE)</f>
        <v>332.44099799999998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191</v>
      </c>
      <c r="B87" s="13">
        <f>VLOOKUP(A87,'ÁREA DOS MUNICÍPIOS '!$A$10:$B$101,2,FALSE)</f>
        <v>332.44099799999998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191</v>
      </c>
      <c r="B88" s="13">
        <f>VLOOKUP(A88,'ÁREA DOS MUNICÍPIOS '!$A$10:$B$101,2,FALSE)</f>
        <v>332.44099799999998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191</v>
      </c>
      <c r="B89" s="13">
        <f>VLOOKUP(A89,'ÁREA DOS MUNICÍPIOS '!$A$10:$B$101,2,FALSE)</f>
        <v>332.44099799999998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191</v>
      </c>
      <c r="B90" s="13">
        <f>VLOOKUP(A90,'ÁREA DOS MUNICÍPIOS '!$A$10:$B$101,2,FALSE)</f>
        <v>332.44099799999998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191</v>
      </c>
      <c r="B91" s="13">
        <f>VLOOKUP(A91,'ÁREA DOS MUNICÍPIOS '!$A$10:$B$101,2,FALSE)</f>
        <v>332.44099799999998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191</v>
      </c>
      <c r="B92" s="13">
        <f>VLOOKUP(A92,'ÁREA DOS MUNICÍPIOS '!$A$10:$B$101,2,FALSE)</f>
        <v>332.44099799999998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191</v>
      </c>
      <c r="B93" s="13">
        <f>VLOOKUP(A93,'ÁREA DOS MUNICÍPIOS '!$A$10:$B$101,2,FALSE)</f>
        <v>332.44099799999998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191</v>
      </c>
      <c r="B94" s="13">
        <f>VLOOKUP(A94,'ÁREA DOS MUNICÍPIOS '!$A$10:$B$101,2,FALSE)</f>
        <v>332.44099799999998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191</v>
      </c>
      <c r="B95" s="13">
        <f>VLOOKUP(A95,'ÁREA DOS MUNICÍPIOS '!$A$10:$B$101,2,FALSE)</f>
        <v>332.44099799999998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191</v>
      </c>
      <c r="B96" s="13">
        <f>VLOOKUP(A96,'ÁREA DOS MUNICÍPIOS '!$A$10:$B$101,2,FALSE)</f>
        <v>332.44099799999998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191</v>
      </c>
      <c r="B97" s="13">
        <f>VLOOKUP(A97,'ÁREA DOS MUNICÍPIOS '!$A$10:$B$101,2,FALSE)</f>
        <v>332.44099799999998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191</v>
      </c>
      <c r="B98" s="13">
        <f>VLOOKUP(A98,'ÁREA DOS MUNICÍPIOS '!$A$10:$B$101,2,FALSE)</f>
        <v>332.44099799999998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191</v>
      </c>
      <c r="B99" s="13">
        <f>VLOOKUP(A99,'ÁREA DOS MUNICÍPIOS '!$A$10:$B$101,2,FALSE)</f>
        <v>332.44099799999998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191</v>
      </c>
      <c r="B100" s="13">
        <f>VLOOKUP(A100,'ÁREA DOS MUNICÍPIOS '!$A$10:$B$101,2,FALSE)</f>
        <v>332.44099799999998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B1" zoomScaleNormal="100" workbookViewId="0">
      <selection activeCell="K1" sqref="K1:M104857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710937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7.5703125" style="9" customWidth="1"/>
    <col min="11" max="11" width="4.28515625" style="9" hidden="1" customWidth="1"/>
    <col min="12" max="12" width="5.28515625" style="9" hidden="1" customWidth="1"/>
    <col min="13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193</v>
      </c>
      <c r="B4" s="13">
        <f>VLOOKUP(A4,'ÁREA DOS MUNICÍPIOS '!$A$10:$B$101,2,FALSE)</f>
        <v>397.213774</v>
      </c>
      <c r="C4" s="38" t="s">
        <v>1495</v>
      </c>
      <c r="D4" s="74">
        <f>VLOOKUP($C4,'BASE DIBAPE'!$B$2:$H$800,2,FALSE)</f>
        <v>0</v>
      </c>
      <c r="E4" s="74">
        <f>VLOOKUP($C4,'BASE DIBAPE'!$B$2:$H$800,3,FALSE)</f>
        <v>1</v>
      </c>
      <c r="F4" s="74">
        <f>VLOOKUP($C4,'BASE DIBAPE'!$B$2:$H$800,4,FALSE)</f>
        <v>0</v>
      </c>
      <c r="G4" s="74">
        <f>VLOOKUP($C4,'BASE DIBAPE'!$B$2:$H$800,5,FALSE)</f>
        <v>1</v>
      </c>
      <c r="H4" s="75">
        <f>IFERROR((D4/(B4*100))*E4*F4*G4,0)</f>
        <v>0</v>
      </c>
      <c r="I4" s="76" t="str">
        <f>K4</f>
        <v>MUNICIPAL</v>
      </c>
      <c r="J4" s="77">
        <f>IF(I4="Municipal",IFERROR((D4/(B4*100))*E4*F4*G4,0),0)</f>
        <v>0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193</v>
      </c>
      <c r="B5" s="13">
        <f>VLOOKUP(A5,'ÁREA DOS MUNICÍPIOS '!$A$10:$B$101,2,FALSE)</f>
        <v>397.213774</v>
      </c>
      <c r="C5" s="38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193</v>
      </c>
      <c r="B6" s="13">
        <f>VLOOKUP(A6,'ÁREA DOS MUNICÍPIOS '!$A$10:$B$101,2,FALSE)</f>
        <v>397.213774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193</v>
      </c>
      <c r="B7" s="13">
        <f>VLOOKUP(A7,'ÁREA DOS MUNICÍPIOS '!$A$10:$B$101,2,FALSE)</f>
        <v>397.213774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193</v>
      </c>
      <c r="B8" s="13">
        <f>VLOOKUP(A8,'ÁREA DOS MUNICÍPIOS '!$A$10:$B$101,2,FALSE)</f>
        <v>397.213774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193</v>
      </c>
      <c r="B9" s="13">
        <f>VLOOKUP(A9,'ÁREA DOS MUNICÍPIOS '!$A$10:$B$101,2,FALSE)</f>
        <v>397.213774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193</v>
      </c>
      <c r="B10" s="13">
        <f>VLOOKUP(A10,'ÁREA DOS MUNICÍPIOS '!$A$10:$B$101,2,FALSE)</f>
        <v>397.213774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193</v>
      </c>
      <c r="B11" s="13">
        <f>VLOOKUP(A11,'ÁREA DOS MUNICÍPIOS '!$A$10:$B$101,2,FALSE)</f>
        <v>397.213774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193</v>
      </c>
      <c r="B12" s="13">
        <f>VLOOKUP(A12,'ÁREA DOS MUNICÍPIOS '!$A$10:$B$101,2,FALSE)</f>
        <v>397.213774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193</v>
      </c>
      <c r="B13" s="13">
        <f>VLOOKUP(A13,'ÁREA DOS MUNICÍPIOS '!$A$10:$B$101,2,FALSE)</f>
        <v>397.213774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193</v>
      </c>
      <c r="B14" s="13">
        <f>VLOOKUP(A14,'ÁREA DOS MUNICÍPIOS '!$A$10:$B$101,2,FALSE)</f>
        <v>397.213774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193</v>
      </c>
      <c r="B15" s="13">
        <f>VLOOKUP(A15,'ÁREA DOS MUNICÍPIOS '!$A$10:$B$101,2,FALSE)</f>
        <v>397.213774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193</v>
      </c>
      <c r="B16" s="13">
        <f>VLOOKUP(A16,'ÁREA DOS MUNICÍPIOS '!$A$10:$B$101,2,FALSE)</f>
        <v>397.213774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193</v>
      </c>
      <c r="B17" s="13">
        <f>VLOOKUP(A17,'ÁREA DOS MUNICÍPIOS '!$A$10:$B$101,2,FALSE)</f>
        <v>397.213774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193</v>
      </c>
      <c r="B18" s="13">
        <f>VLOOKUP(A18,'ÁREA DOS MUNICÍPIOS '!$A$10:$B$101,2,FALSE)</f>
        <v>397.213774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193</v>
      </c>
      <c r="B19" s="13">
        <f>VLOOKUP(A19,'ÁREA DOS MUNICÍPIOS '!$A$10:$B$101,2,FALSE)</f>
        <v>397.213774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193</v>
      </c>
      <c r="B20" s="13">
        <f>VLOOKUP(A20,'ÁREA DOS MUNICÍPIOS '!$A$10:$B$101,2,FALSE)</f>
        <v>397.213774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193</v>
      </c>
      <c r="B21" s="13">
        <f>VLOOKUP(A21,'ÁREA DOS MUNICÍPIOS '!$A$10:$B$101,2,FALSE)</f>
        <v>397.213774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193</v>
      </c>
      <c r="B22" s="13">
        <f>VLOOKUP(A22,'ÁREA DOS MUNICÍPIOS '!$A$10:$B$101,2,FALSE)</f>
        <v>397.213774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193</v>
      </c>
      <c r="B23" s="13">
        <f>VLOOKUP(A23,'ÁREA DOS MUNICÍPIOS '!$A$10:$B$101,2,FALSE)</f>
        <v>397.213774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193</v>
      </c>
      <c r="B24" s="13">
        <f>VLOOKUP(A24,'ÁREA DOS MUNICÍPIOS '!$A$10:$B$101,2,FALSE)</f>
        <v>397.213774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193</v>
      </c>
      <c r="B25" s="13">
        <f>VLOOKUP(A25,'ÁREA DOS MUNICÍPIOS '!$A$10:$B$101,2,FALSE)</f>
        <v>397.213774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193</v>
      </c>
      <c r="B26" s="13">
        <f>VLOOKUP(A26,'ÁREA DOS MUNICÍPIOS '!$A$10:$B$101,2,FALSE)</f>
        <v>397.213774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193</v>
      </c>
      <c r="B27" s="13">
        <f>VLOOKUP(A27,'ÁREA DOS MUNICÍPIOS '!$A$10:$B$101,2,FALSE)</f>
        <v>397.213774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193</v>
      </c>
      <c r="B28" s="13">
        <f>VLOOKUP(A28,'ÁREA DOS MUNICÍPIOS '!$A$10:$B$101,2,FALSE)</f>
        <v>397.213774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193</v>
      </c>
      <c r="B29" s="13">
        <f>VLOOKUP(A29,'ÁREA DOS MUNICÍPIOS '!$A$10:$B$101,2,FALSE)</f>
        <v>397.213774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193</v>
      </c>
      <c r="B30" s="13">
        <f>VLOOKUP(A30,'ÁREA DOS MUNICÍPIOS '!$A$10:$B$101,2,FALSE)</f>
        <v>397.213774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193</v>
      </c>
      <c r="B31" s="13">
        <f>VLOOKUP(A31,'ÁREA DOS MUNICÍPIOS '!$A$10:$B$101,2,FALSE)</f>
        <v>397.213774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193</v>
      </c>
      <c r="B32" s="13">
        <f>VLOOKUP(A32,'ÁREA DOS MUNICÍPIOS '!$A$10:$B$101,2,FALSE)</f>
        <v>397.213774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</row>
    <row r="33" spans="1:10" ht="15.75" customHeight="1" x14ac:dyDescent="0.2">
      <c r="A33" s="27" t="s">
        <v>193</v>
      </c>
      <c r="B33" s="13">
        <f>VLOOKUP(A33,'ÁREA DOS MUNICÍPIOS '!$A$10:$B$101,2,FALSE)</f>
        <v>397.213774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</row>
    <row r="34" spans="1:10" ht="15.75" customHeight="1" x14ac:dyDescent="0.2">
      <c r="A34" s="27" t="s">
        <v>193</v>
      </c>
      <c r="B34" s="13">
        <f>VLOOKUP(A34,'ÁREA DOS MUNICÍPIOS '!$A$10:$B$101,2,FALSE)</f>
        <v>397.213774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</row>
    <row r="35" spans="1:10" ht="15.75" customHeight="1" x14ac:dyDescent="0.2">
      <c r="A35" s="27" t="s">
        <v>193</v>
      </c>
      <c r="B35" s="13">
        <f>VLOOKUP(A35,'ÁREA DOS MUNICÍPIOS '!$A$10:$B$101,2,FALSE)</f>
        <v>397.213774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</row>
    <row r="36" spans="1:10" ht="15.75" customHeight="1" x14ac:dyDescent="0.2">
      <c r="A36" s="27" t="s">
        <v>193</v>
      </c>
      <c r="B36" s="13">
        <f>VLOOKUP(A36,'ÁREA DOS MUNICÍPIOS '!$A$10:$B$101,2,FALSE)</f>
        <v>397.213774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</row>
    <row r="37" spans="1:10" ht="15.75" customHeight="1" x14ac:dyDescent="0.2">
      <c r="A37" s="27" t="s">
        <v>193</v>
      </c>
      <c r="B37" s="13">
        <f>VLOOKUP(A37,'ÁREA DOS MUNICÍPIOS '!$A$10:$B$101,2,FALSE)</f>
        <v>397.213774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</row>
    <row r="38" spans="1:10" ht="15.75" customHeight="1" x14ac:dyDescent="0.2">
      <c r="A38" s="27" t="s">
        <v>193</v>
      </c>
      <c r="B38" s="13">
        <f>VLOOKUP(A38,'ÁREA DOS MUNICÍPIOS '!$A$10:$B$101,2,FALSE)</f>
        <v>397.213774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</row>
    <row r="39" spans="1:10" ht="15.75" customHeight="1" x14ac:dyDescent="0.2">
      <c r="A39" s="27" t="s">
        <v>193</v>
      </c>
      <c r="B39" s="13">
        <f>VLOOKUP(A39,'ÁREA DOS MUNICÍPIOS '!$A$10:$B$101,2,FALSE)</f>
        <v>397.213774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</row>
    <row r="40" spans="1:10" ht="15.75" customHeight="1" x14ac:dyDescent="0.2">
      <c r="A40" s="27" t="s">
        <v>193</v>
      </c>
      <c r="B40" s="13">
        <f>VLOOKUP(A40,'ÁREA DOS MUNICÍPIOS '!$A$10:$B$101,2,FALSE)</f>
        <v>397.213774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</row>
    <row r="41" spans="1:10" ht="15.75" customHeight="1" x14ac:dyDescent="0.2">
      <c r="A41" s="27" t="s">
        <v>193</v>
      </c>
      <c r="B41" s="13">
        <f>VLOOKUP(A41,'ÁREA DOS MUNICÍPIOS '!$A$10:$B$101,2,FALSE)</f>
        <v>397.213774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</row>
    <row r="42" spans="1:10" ht="15.75" customHeight="1" x14ac:dyDescent="0.2">
      <c r="A42" s="27" t="s">
        <v>193</v>
      </c>
      <c r="B42" s="13">
        <f>VLOOKUP(A42,'ÁREA DOS MUNICÍPIOS '!$A$10:$B$101,2,FALSE)</f>
        <v>397.213774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</row>
    <row r="43" spans="1:10" ht="15.75" customHeight="1" x14ac:dyDescent="0.2">
      <c r="A43" s="27" t="s">
        <v>193</v>
      </c>
      <c r="B43" s="13">
        <f>VLOOKUP(A43,'ÁREA DOS MUNICÍPIOS '!$A$10:$B$101,2,FALSE)</f>
        <v>397.213774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</row>
    <row r="44" spans="1:10" ht="15.75" customHeight="1" x14ac:dyDescent="0.2">
      <c r="A44" s="27" t="s">
        <v>193</v>
      </c>
      <c r="B44" s="13">
        <f>VLOOKUP(A44,'ÁREA DOS MUNICÍPIOS '!$A$10:$B$101,2,FALSE)</f>
        <v>397.213774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</row>
    <row r="45" spans="1:10" ht="15.75" customHeight="1" x14ac:dyDescent="0.2">
      <c r="A45" s="27" t="s">
        <v>193</v>
      </c>
      <c r="B45" s="13">
        <f>VLOOKUP(A45,'ÁREA DOS MUNICÍPIOS '!$A$10:$B$101,2,FALSE)</f>
        <v>397.213774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</row>
    <row r="46" spans="1:10" ht="15.75" customHeight="1" x14ac:dyDescent="0.2">
      <c r="A46" s="27" t="s">
        <v>193</v>
      </c>
      <c r="B46" s="13">
        <f>VLOOKUP(A46,'ÁREA DOS MUNICÍPIOS '!$A$10:$B$101,2,FALSE)</f>
        <v>397.213774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</row>
    <row r="47" spans="1:10" ht="15.75" customHeight="1" x14ac:dyDescent="0.2">
      <c r="A47" s="27" t="s">
        <v>193</v>
      </c>
      <c r="B47" s="13">
        <f>VLOOKUP(A47,'ÁREA DOS MUNICÍPIOS '!$A$10:$B$101,2,FALSE)</f>
        <v>397.213774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</row>
    <row r="48" spans="1:10" ht="15.75" customHeight="1" x14ac:dyDescent="0.2">
      <c r="A48" s="27" t="s">
        <v>193</v>
      </c>
      <c r="B48" s="13">
        <f>VLOOKUP(A48,'ÁREA DOS MUNICÍPIOS '!$A$10:$B$101,2,FALSE)</f>
        <v>397.213774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</row>
    <row r="49" spans="1:10" ht="15.75" customHeight="1" x14ac:dyDescent="0.2">
      <c r="A49" s="27" t="s">
        <v>193</v>
      </c>
      <c r="B49" s="13">
        <f>VLOOKUP(A49,'ÁREA DOS MUNICÍPIOS '!$A$10:$B$101,2,FALSE)</f>
        <v>397.213774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</row>
    <row r="50" spans="1:10" ht="15.75" customHeight="1" x14ac:dyDescent="0.2">
      <c r="A50" s="27" t="s">
        <v>193</v>
      </c>
      <c r="B50" s="13">
        <f>VLOOKUP(A50,'ÁREA DOS MUNICÍPIOS '!$A$10:$B$101,2,FALSE)</f>
        <v>397.213774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</row>
    <row r="51" spans="1:10" ht="15.75" customHeight="1" x14ac:dyDescent="0.2">
      <c r="A51" s="27" t="s">
        <v>193</v>
      </c>
      <c r="B51" s="13">
        <f>VLOOKUP(A51,'ÁREA DOS MUNICÍPIOS '!$A$10:$B$101,2,FALSE)</f>
        <v>397.213774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</row>
    <row r="52" spans="1:10" ht="15.75" customHeight="1" x14ac:dyDescent="0.2">
      <c r="A52" s="27" t="s">
        <v>193</v>
      </c>
      <c r="B52" s="13">
        <f>VLOOKUP(A52,'ÁREA DOS MUNICÍPIOS '!$A$10:$B$101,2,FALSE)</f>
        <v>397.213774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</row>
    <row r="53" spans="1:10" ht="15.75" customHeight="1" x14ac:dyDescent="0.2">
      <c r="A53" s="27" t="s">
        <v>193</v>
      </c>
      <c r="B53" s="13">
        <f>VLOOKUP(A53,'ÁREA DOS MUNICÍPIOS '!$A$10:$B$101,2,FALSE)</f>
        <v>397.213774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</row>
    <row r="54" spans="1:10" ht="15.75" customHeight="1" x14ac:dyDescent="0.2">
      <c r="A54" s="27" t="s">
        <v>193</v>
      </c>
      <c r="B54" s="13">
        <f>VLOOKUP(A54,'ÁREA DOS MUNICÍPIOS '!$A$10:$B$101,2,FALSE)</f>
        <v>397.213774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</row>
    <row r="55" spans="1:10" ht="15.75" customHeight="1" x14ac:dyDescent="0.2">
      <c r="A55" s="27" t="s">
        <v>193</v>
      </c>
      <c r="B55" s="13">
        <f>VLOOKUP(A55,'ÁREA DOS MUNICÍPIOS '!$A$10:$B$101,2,FALSE)</f>
        <v>397.213774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</row>
    <row r="56" spans="1:10" ht="15.75" customHeight="1" x14ac:dyDescent="0.2">
      <c r="A56" s="27" t="s">
        <v>193</v>
      </c>
      <c r="B56" s="13">
        <f>VLOOKUP(A56,'ÁREA DOS MUNICÍPIOS '!$A$10:$B$101,2,FALSE)</f>
        <v>397.213774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</row>
    <row r="57" spans="1:10" ht="15.75" customHeight="1" x14ac:dyDescent="0.2">
      <c r="A57" s="27" t="s">
        <v>193</v>
      </c>
      <c r="B57" s="13">
        <f>VLOOKUP(A57,'ÁREA DOS MUNICÍPIOS '!$A$10:$B$101,2,FALSE)</f>
        <v>397.213774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</row>
    <row r="58" spans="1:10" ht="15.75" customHeight="1" x14ac:dyDescent="0.2">
      <c r="A58" s="27" t="s">
        <v>193</v>
      </c>
      <c r="B58" s="13">
        <f>VLOOKUP(A58,'ÁREA DOS MUNICÍPIOS '!$A$10:$B$101,2,FALSE)</f>
        <v>397.213774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</row>
    <row r="59" spans="1:10" ht="15.75" customHeight="1" x14ac:dyDescent="0.2">
      <c r="A59" s="27" t="s">
        <v>193</v>
      </c>
      <c r="B59" s="13">
        <f>VLOOKUP(A59,'ÁREA DOS MUNICÍPIOS '!$A$10:$B$101,2,FALSE)</f>
        <v>397.213774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</row>
    <row r="60" spans="1:10" ht="15.75" customHeight="1" x14ac:dyDescent="0.2">
      <c r="A60" s="27" t="s">
        <v>193</v>
      </c>
      <c r="B60" s="13">
        <f>VLOOKUP(A60,'ÁREA DOS MUNICÍPIOS '!$A$10:$B$101,2,FALSE)</f>
        <v>397.213774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</row>
    <row r="61" spans="1:10" ht="15.75" customHeight="1" x14ac:dyDescent="0.2">
      <c r="A61" s="27" t="s">
        <v>193</v>
      </c>
      <c r="B61" s="13">
        <f>VLOOKUP(A61,'ÁREA DOS MUNICÍPIOS '!$A$10:$B$101,2,FALSE)</f>
        <v>397.213774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</row>
    <row r="62" spans="1:10" ht="15.75" customHeight="1" x14ac:dyDescent="0.2">
      <c r="A62" s="27" t="s">
        <v>193</v>
      </c>
      <c r="B62" s="13">
        <f>VLOOKUP(A62,'ÁREA DOS MUNICÍPIOS '!$A$10:$B$101,2,FALSE)</f>
        <v>397.213774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</row>
    <row r="63" spans="1:10" ht="15.75" customHeight="1" x14ac:dyDescent="0.2">
      <c r="A63" s="27" t="s">
        <v>193</v>
      </c>
      <c r="B63" s="13">
        <f>VLOOKUP(A63,'ÁREA DOS MUNICÍPIOS '!$A$10:$B$101,2,FALSE)</f>
        <v>397.213774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</row>
    <row r="64" spans="1:10" ht="15.75" customHeight="1" x14ac:dyDescent="0.2">
      <c r="A64" s="27" t="s">
        <v>193</v>
      </c>
      <c r="B64" s="13">
        <f>VLOOKUP(A64,'ÁREA DOS MUNICÍPIOS '!$A$10:$B$101,2,FALSE)</f>
        <v>397.213774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</row>
    <row r="65" spans="1:10" ht="15.75" customHeight="1" x14ac:dyDescent="0.2">
      <c r="A65" s="27" t="s">
        <v>193</v>
      </c>
      <c r="B65" s="13">
        <f>VLOOKUP(A65,'ÁREA DOS MUNICÍPIOS '!$A$10:$B$101,2,FALSE)</f>
        <v>397.213774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</row>
    <row r="66" spans="1:10" ht="15.75" customHeight="1" x14ac:dyDescent="0.2">
      <c r="A66" s="27" t="s">
        <v>193</v>
      </c>
      <c r="B66" s="13">
        <f>VLOOKUP(A66,'ÁREA DOS MUNICÍPIOS '!$A$10:$B$101,2,FALSE)</f>
        <v>397.213774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</row>
    <row r="67" spans="1:10" ht="15.75" customHeight="1" x14ac:dyDescent="0.2">
      <c r="A67" s="27" t="s">
        <v>193</v>
      </c>
      <c r="B67" s="13">
        <f>VLOOKUP(A67,'ÁREA DOS MUNICÍPIOS '!$A$10:$B$101,2,FALSE)</f>
        <v>397.213774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</row>
    <row r="68" spans="1:10" ht="15.75" customHeight="1" x14ac:dyDescent="0.2">
      <c r="A68" s="27" t="s">
        <v>193</v>
      </c>
      <c r="B68" s="13">
        <f>VLOOKUP(A68,'ÁREA DOS MUNICÍPIOS '!$A$10:$B$101,2,FALSE)</f>
        <v>397.213774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</row>
    <row r="69" spans="1:10" ht="15.75" customHeight="1" x14ac:dyDescent="0.2">
      <c r="A69" s="27" t="s">
        <v>193</v>
      </c>
      <c r="B69" s="13">
        <f>VLOOKUP(A69,'ÁREA DOS MUNICÍPIOS '!$A$10:$B$101,2,FALSE)</f>
        <v>397.213774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</row>
    <row r="70" spans="1:10" ht="15.75" customHeight="1" x14ac:dyDescent="0.2">
      <c r="A70" s="27" t="s">
        <v>193</v>
      </c>
      <c r="B70" s="13">
        <f>VLOOKUP(A70,'ÁREA DOS MUNICÍPIOS '!$A$10:$B$101,2,FALSE)</f>
        <v>397.213774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</row>
    <row r="71" spans="1:10" ht="15.75" customHeight="1" x14ac:dyDescent="0.2">
      <c r="A71" s="27" t="s">
        <v>193</v>
      </c>
      <c r="B71" s="13">
        <f>VLOOKUP(A71,'ÁREA DOS MUNICÍPIOS '!$A$10:$B$101,2,FALSE)</f>
        <v>397.213774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</row>
    <row r="72" spans="1:10" ht="15.75" customHeight="1" x14ac:dyDescent="0.2">
      <c r="A72" s="27" t="s">
        <v>193</v>
      </c>
      <c r="B72" s="13">
        <f>VLOOKUP(A72,'ÁREA DOS MUNICÍPIOS '!$A$10:$B$101,2,FALSE)</f>
        <v>397.213774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</row>
    <row r="73" spans="1:10" ht="15.75" customHeight="1" x14ac:dyDescent="0.2">
      <c r="A73" s="27" t="s">
        <v>193</v>
      </c>
      <c r="B73" s="13">
        <f>VLOOKUP(A73,'ÁREA DOS MUNICÍPIOS '!$A$10:$B$101,2,FALSE)</f>
        <v>397.213774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</row>
    <row r="74" spans="1:10" ht="15.75" customHeight="1" x14ac:dyDescent="0.2">
      <c r="A74" s="27" t="s">
        <v>193</v>
      </c>
      <c r="B74" s="13">
        <f>VLOOKUP(A74,'ÁREA DOS MUNICÍPIOS '!$A$10:$B$101,2,FALSE)</f>
        <v>397.213774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</row>
    <row r="75" spans="1:10" ht="15.75" customHeight="1" x14ac:dyDescent="0.2">
      <c r="A75" s="27" t="s">
        <v>193</v>
      </c>
      <c r="B75" s="13">
        <f>VLOOKUP(A75,'ÁREA DOS MUNICÍPIOS '!$A$10:$B$101,2,FALSE)</f>
        <v>397.213774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</row>
    <row r="76" spans="1:10" ht="15.75" customHeight="1" x14ac:dyDescent="0.2">
      <c r="A76" s="27" t="s">
        <v>193</v>
      </c>
      <c r="B76" s="13">
        <f>VLOOKUP(A76,'ÁREA DOS MUNICÍPIOS '!$A$10:$B$101,2,FALSE)</f>
        <v>397.213774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</row>
    <row r="77" spans="1:10" ht="15.75" customHeight="1" x14ac:dyDescent="0.2">
      <c r="A77" s="27" t="s">
        <v>193</v>
      </c>
      <c r="B77" s="13">
        <f>VLOOKUP(A77,'ÁREA DOS MUNICÍPIOS '!$A$10:$B$101,2,FALSE)</f>
        <v>397.213774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</row>
    <row r="78" spans="1:10" ht="15.75" customHeight="1" x14ac:dyDescent="0.2">
      <c r="A78" s="27" t="s">
        <v>193</v>
      </c>
      <c r="B78" s="13">
        <f>VLOOKUP(A78,'ÁREA DOS MUNICÍPIOS '!$A$10:$B$101,2,FALSE)</f>
        <v>397.213774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</row>
    <row r="79" spans="1:10" ht="15.75" customHeight="1" x14ac:dyDescent="0.2">
      <c r="A79" s="27" t="s">
        <v>193</v>
      </c>
      <c r="B79" s="13">
        <f>VLOOKUP(A79,'ÁREA DOS MUNICÍPIOS '!$A$10:$B$101,2,FALSE)</f>
        <v>397.213774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</row>
    <row r="80" spans="1:10" ht="15.75" customHeight="1" x14ac:dyDescent="0.2">
      <c r="A80" s="27" t="s">
        <v>193</v>
      </c>
      <c r="B80" s="13">
        <f>VLOOKUP(A80,'ÁREA DOS MUNICÍPIOS '!$A$10:$B$101,2,FALSE)</f>
        <v>397.213774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</row>
    <row r="81" spans="1:10" ht="15.75" customHeight="1" x14ac:dyDescent="0.2">
      <c r="A81" s="27" t="s">
        <v>193</v>
      </c>
      <c r="B81" s="13">
        <f>VLOOKUP(A81,'ÁREA DOS MUNICÍPIOS '!$A$10:$B$101,2,FALSE)</f>
        <v>397.213774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</row>
    <row r="82" spans="1:10" ht="15.75" customHeight="1" x14ac:dyDescent="0.2">
      <c r="A82" s="27" t="s">
        <v>193</v>
      </c>
      <c r="B82" s="13">
        <f>VLOOKUP(A82,'ÁREA DOS MUNICÍPIOS '!$A$10:$B$101,2,FALSE)</f>
        <v>397.213774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</row>
    <row r="83" spans="1:10" ht="15.75" customHeight="1" x14ac:dyDescent="0.2">
      <c r="A83" s="27" t="s">
        <v>193</v>
      </c>
      <c r="B83" s="13">
        <f>VLOOKUP(A83,'ÁREA DOS MUNICÍPIOS '!$A$10:$B$101,2,FALSE)</f>
        <v>397.213774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</row>
    <row r="84" spans="1:10" ht="15.75" customHeight="1" x14ac:dyDescent="0.2">
      <c r="A84" s="27" t="s">
        <v>193</v>
      </c>
      <c r="B84" s="13">
        <f>VLOOKUP(A84,'ÁREA DOS MUNICÍPIOS '!$A$10:$B$101,2,FALSE)</f>
        <v>397.213774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</row>
    <row r="85" spans="1:10" ht="15.75" customHeight="1" x14ac:dyDescent="0.2">
      <c r="A85" s="27" t="s">
        <v>193</v>
      </c>
      <c r="B85" s="13">
        <f>VLOOKUP(A85,'ÁREA DOS MUNICÍPIOS '!$A$10:$B$101,2,FALSE)</f>
        <v>397.213774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</row>
    <row r="86" spans="1:10" ht="15.75" customHeight="1" x14ac:dyDescent="0.2">
      <c r="A86" s="27" t="s">
        <v>193</v>
      </c>
      <c r="B86" s="13">
        <f>VLOOKUP(A86,'ÁREA DOS MUNICÍPIOS '!$A$10:$B$101,2,FALSE)</f>
        <v>397.213774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</row>
    <row r="87" spans="1:10" ht="15.75" customHeight="1" x14ac:dyDescent="0.2">
      <c r="A87" s="27" t="s">
        <v>193</v>
      </c>
      <c r="B87" s="13">
        <f>VLOOKUP(A87,'ÁREA DOS MUNICÍPIOS '!$A$10:$B$101,2,FALSE)</f>
        <v>397.213774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</row>
    <row r="88" spans="1:10" ht="15.75" customHeight="1" x14ac:dyDescent="0.2">
      <c r="A88" s="27" t="s">
        <v>193</v>
      </c>
      <c r="B88" s="13">
        <f>VLOOKUP(A88,'ÁREA DOS MUNICÍPIOS '!$A$10:$B$101,2,FALSE)</f>
        <v>397.213774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</row>
    <row r="89" spans="1:10" ht="15.75" customHeight="1" x14ac:dyDescent="0.2">
      <c r="A89" s="27" t="s">
        <v>193</v>
      </c>
      <c r="B89" s="13">
        <f>VLOOKUP(A89,'ÁREA DOS MUNICÍPIOS '!$A$10:$B$101,2,FALSE)</f>
        <v>397.213774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</row>
    <row r="90" spans="1:10" ht="15.75" customHeight="1" x14ac:dyDescent="0.2">
      <c r="A90" s="27" t="s">
        <v>193</v>
      </c>
      <c r="B90" s="13">
        <f>VLOOKUP(A90,'ÁREA DOS MUNICÍPIOS '!$A$10:$B$101,2,FALSE)</f>
        <v>397.213774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</row>
    <row r="91" spans="1:10" ht="15.75" customHeight="1" x14ac:dyDescent="0.2">
      <c r="A91" s="27" t="s">
        <v>193</v>
      </c>
      <c r="B91" s="13">
        <f>VLOOKUP(A91,'ÁREA DOS MUNICÍPIOS '!$A$10:$B$101,2,FALSE)</f>
        <v>397.213774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</row>
    <row r="92" spans="1:10" ht="15.75" customHeight="1" x14ac:dyDescent="0.2">
      <c r="A92" s="27" t="s">
        <v>193</v>
      </c>
      <c r="B92" s="13">
        <f>VLOOKUP(A92,'ÁREA DOS MUNICÍPIOS '!$A$10:$B$101,2,FALSE)</f>
        <v>397.213774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</row>
    <row r="93" spans="1:10" ht="15.75" customHeight="1" x14ac:dyDescent="0.2">
      <c r="A93" s="27" t="s">
        <v>193</v>
      </c>
      <c r="B93" s="13">
        <f>VLOOKUP(A93,'ÁREA DOS MUNICÍPIOS '!$A$10:$B$101,2,FALSE)</f>
        <v>397.213774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</row>
    <row r="94" spans="1:10" ht="15.75" customHeight="1" x14ac:dyDescent="0.2">
      <c r="A94" s="27" t="s">
        <v>193</v>
      </c>
      <c r="B94" s="13">
        <f>VLOOKUP(A94,'ÁREA DOS MUNICÍPIOS '!$A$10:$B$101,2,FALSE)</f>
        <v>397.213774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</row>
    <row r="95" spans="1:10" ht="15.75" customHeight="1" x14ac:dyDescent="0.2">
      <c r="A95" s="27" t="s">
        <v>193</v>
      </c>
      <c r="B95" s="13">
        <f>VLOOKUP(A95,'ÁREA DOS MUNICÍPIOS '!$A$10:$B$101,2,FALSE)</f>
        <v>397.213774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</row>
    <row r="96" spans="1:10" ht="15.75" customHeight="1" x14ac:dyDescent="0.2">
      <c r="A96" s="27" t="s">
        <v>193</v>
      </c>
      <c r="B96" s="13">
        <f>VLOOKUP(A96,'ÁREA DOS MUNICÍPIOS '!$A$10:$B$101,2,FALSE)</f>
        <v>397.213774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</row>
    <row r="97" spans="1:10" ht="15.75" customHeight="1" x14ac:dyDescent="0.2">
      <c r="A97" s="27" t="s">
        <v>193</v>
      </c>
      <c r="B97" s="13">
        <f>VLOOKUP(A97,'ÁREA DOS MUNICÍPIOS '!$A$10:$B$101,2,FALSE)</f>
        <v>397.213774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</row>
    <row r="98" spans="1:10" ht="15.75" customHeight="1" x14ac:dyDescent="0.2">
      <c r="A98" s="27" t="s">
        <v>193</v>
      </c>
      <c r="B98" s="13">
        <f>VLOOKUP(A98,'ÁREA DOS MUNICÍPIOS '!$A$10:$B$101,2,FALSE)</f>
        <v>397.213774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</row>
    <row r="99" spans="1:10" ht="15.75" customHeight="1" x14ac:dyDescent="0.2">
      <c r="A99" s="27" t="s">
        <v>193</v>
      </c>
      <c r="B99" s="13">
        <f>VLOOKUP(A99,'ÁREA DOS MUNICÍPIOS '!$A$10:$B$101,2,FALSE)</f>
        <v>397.213774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</row>
    <row r="100" spans="1:10" ht="15.75" customHeight="1" x14ac:dyDescent="0.2">
      <c r="A100" s="27" t="s">
        <v>193</v>
      </c>
      <c r="B100" s="13">
        <f>VLOOKUP(A100,'ÁREA DOS MUNICÍPIOS '!$A$10:$B$101,2,FALSE)</f>
        <v>397.213774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6" sqref="C16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2.5138576870518627</v>
      </c>
      <c r="I1" s="18" t="s">
        <v>3</v>
      </c>
      <c r="J1" s="17">
        <f>SUM(J4:J9090)</f>
        <v>2.5118111370294778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194</v>
      </c>
      <c r="B4" s="13">
        <f>VLOOKUP(A4,'ÁREA DOS MUNICÍPIOS '!$A$10:$B$101,2,FALSE)</f>
        <v>541.00803199999996</v>
      </c>
      <c r="C4" s="38" t="s">
        <v>242</v>
      </c>
      <c r="D4" s="74">
        <f>VLOOKUP($C4,'BASE DIBAPE'!$B$2:$H$800,2,FALSE)</f>
        <v>3340.85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0.12350463587941704</v>
      </c>
      <c r="I4" s="76" t="str">
        <f>K4</f>
        <v>MUNICIPAL</v>
      </c>
      <c r="J4" s="77">
        <f>IF(I4="Municipal",IFERROR((D4/(B4*100))*E4*F4*G4,0),0)</f>
        <v>0.12350463587941704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194</v>
      </c>
      <c r="B5" s="13">
        <f>VLOOKUP(A5,'ÁREA DOS MUNICÍPIOS '!$A$10:$B$101,2,FALSE)</f>
        <v>541.00803199999996</v>
      </c>
      <c r="C5" s="38" t="s">
        <v>251</v>
      </c>
      <c r="D5" s="74">
        <f>VLOOKUP($C5,'BASE DIBAPE'!$B$2:$H$800,2,FALSE)</f>
        <v>2906.5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0.21489514595598463</v>
      </c>
      <c r="I5" s="76" t="str">
        <f t="shared" ref="I5:I15" si="1">K5</f>
        <v>MUNICIPAL</v>
      </c>
      <c r="J5" s="77">
        <f t="shared" ref="J5:J68" si="2">IF(I5="Municipal",IFERROR((D5/(B5*100))*E5*F5*G5,0),0)</f>
        <v>0.21489514595598463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194</v>
      </c>
      <c r="B6" s="13">
        <f>VLOOKUP(A6,'ÁREA DOS MUNICÍPIOS '!$A$10:$B$101,2,FALSE)</f>
        <v>541.00803199999996</v>
      </c>
      <c r="C6" s="38" t="s">
        <v>422</v>
      </c>
      <c r="D6" s="74">
        <f>VLOOKUP($C6,'BASE DIBAPE'!$B$2:$H$800,2,FALSE)</f>
        <v>4328.05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0.31999894596758965</v>
      </c>
      <c r="I6" s="76" t="str">
        <f t="shared" si="1"/>
        <v>MUNICIPAL</v>
      </c>
      <c r="J6" s="77">
        <f t="shared" si="2"/>
        <v>0.31999894596758965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194</v>
      </c>
      <c r="B7" s="13">
        <f>VLOOKUP(A7,'ÁREA DOS MUNICÍPIOS '!$A$10:$B$101,2,FALSE)</f>
        <v>541.00803199999996</v>
      </c>
      <c r="C7" s="38" t="s">
        <v>489</v>
      </c>
      <c r="D7" s="74">
        <f>VLOOKUP($C7,'BASE DIBAPE'!$B$2:$H$800,2,FALSE)</f>
        <v>2265.11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0.16747329917645293</v>
      </c>
      <c r="I7" s="76" t="str">
        <f t="shared" si="1"/>
        <v>MUNICIPAL</v>
      </c>
      <c r="J7" s="77">
        <f t="shared" si="2"/>
        <v>0.16747329917645293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194</v>
      </c>
      <c r="B8" s="13">
        <f>VLOOKUP(A8,'ÁREA DOS MUNICÍPIOS '!$A$10:$B$101,2,FALSE)</f>
        <v>541.00803199999996</v>
      </c>
      <c r="C8" s="38" t="s">
        <v>510</v>
      </c>
      <c r="D8" s="74">
        <f>VLOOKUP($C8,'BASE DIBAPE'!$B$2:$H$800,2,FALSE)</f>
        <v>5765.37</v>
      </c>
      <c r="E8" s="74">
        <f>VLOOKUP($C8,'BASE DIBAPE'!$B$2:$H$800,3,FALSE)</f>
        <v>1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0.42626871757793056</v>
      </c>
      <c r="I8" s="76" t="str">
        <f t="shared" si="1"/>
        <v>MUNICIPAL</v>
      </c>
      <c r="J8" s="77">
        <f t="shared" si="2"/>
        <v>0.42626871757793056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194</v>
      </c>
      <c r="B9" s="13">
        <f>VLOOKUP(A9,'ÁREA DOS MUNICÍPIOS '!$A$10:$B$101,2,FALSE)</f>
        <v>541.00803199999996</v>
      </c>
      <c r="C9" s="38" t="s">
        <v>512</v>
      </c>
      <c r="D9" s="74">
        <f>VLOOKUP($C9,'BASE DIBAPE'!$B$2:$H$800,2,FALSE)</f>
        <v>2770.79</v>
      </c>
      <c r="E9" s="74">
        <f>VLOOKUP($C9,'BASE DIBAPE'!$B$2:$H$800,3,FALSE)</f>
        <v>1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0.20486128383395241</v>
      </c>
      <c r="I9" s="76" t="str">
        <f t="shared" si="1"/>
        <v>MUNICIPAL</v>
      </c>
      <c r="J9" s="77">
        <f t="shared" si="2"/>
        <v>0.20486128383395241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194</v>
      </c>
      <c r="B10" s="13">
        <f>VLOOKUP(A10,'ÁREA DOS MUNICÍPIOS '!$A$10:$B$101,2,FALSE)</f>
        <v>541.00803199999996</v>
      </c>
      <c r="C10" s="38" t="s">
        <v>520</v>
      </c>
      <c r="D10" s="74">
        <f>VLOOKUP($C10,'BASE DIBAPE'!$B$2:$H$800,2,FALSE)</f>
        <v>7863.12</v>
      </c>
      <c r="E10" s="74">
        <f>VLOOKUP($C10,'BASE DIBAPE'!$B$2:$H$800,3,FALSE)</f>
        <v>1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0.58136807846875005</v>
      </c>
      <c r="I10" s="76" t="str">
        <f t="shared" si="1"/>
        <v>MUNICIPAL</v>
      </c>
      <c r="J10" s="77">
        <f t="shared" si="2"/>
        <v>0.58136807846875005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194</v>
      </c>
      <c r="B11" s="13">
        <f>VLOOKUP(A11,'ÁREA DOS MUNICÍPIOS '!$A$10:$B$101,2,FALSE)</f>
        <v>541.00803199999996</v>
      </c>
      <c r="C11" s="38" t="s">
        <v>538</v>
      </c>
      <c r="D11" s="74">
        <f>VLOOKUP($C11,'BASE DIBAPE'!$B$2:$H$800,2,FALSE)</f>
        <v>2237.39</v>
      </c>
      <c r="E11" s="74">
        <f>VLOOKUP($C11,'BASE DIBAPE'!$B$2:$H$800,3,FALSE)</f>
        <v>1</v>
      </c>
      <c r="F11" s="74">
        <f>VLOOKUP($C11,'BASE DIBAPE'!$B$2:$H$800,4,FALSE)</f>
        <v>2</v>
      </c>
      <c r="G11" s="74">
        <f>VLOOKUP($C11,'BASE DIBAPE'!$B$2:$H$800,5,FALSE)</f>
        <v>1</v>
      </c>
      <c r="H11" s="75">
        <f t="shared" si="0"/>
        <v>8.2711895855919565E-2</v>
      </c>
      <c r="I11" s="76" t="str">
        <f t="shared" si="1"/>
        <v>MUNICIPAL</v>
      </c>
      <c r="J11" s="77">
        <f t="shared" si="2"/>
        <v>8.2711895855919565E-2</v>
      </c>
      <c r="K11" s="8" t="str">
        <f>VLOOKUP($C11,'BASE DIBAPE'!$B$2:$H$800,6,FALSE)</f>
        <v>MUNICIPAL</v>
      </c>
      <c r="L11" s="29">
        <f>COUNTIF($I$4:$I$9090,"Municipal")</f>
        <v>11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194</v>
      </c>
      <c r="B12" s="13">
        <f>VLOOKUP(A12,'ÁREA DOS MUNICÍPIOS '!$A$10:$B$101,2,FALSE)</f>
        <v>541.00803199999996</v>
      </c>
      <c r="C12" s="38" t="s">
        <v>553</v>
      </c>
      <c r="D12" s="74">
        <f>VLOOKUP($C12,'BASE DIBAPE'!$B$2:$H$800,2,FALSE)</f>
        <v>3225.82</v>
      </c>
      <c r="E12" s="74">
        <f>VLOOKUP($C12,'BASE DIBAPE'!$B$2:$H$800,3,FALSE)</f>
        <v>1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0.23850440726913277</v>
      </c>
      <c r="I12" s="76" t="str">
        <f t="shared" si="1"/>
        <v>MUNICIPAL</v>
      </c>
      <c r="J12" s="77">
        <f t="shared" si="2"/>
        <v>0.23850440726913277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194</v>
      </c>
      <c r="B13" s="13">
        <f>VLOOKUP(A13,'ÁREA DOS MUNICÍPIOS '!$A$10:$B$101,2,FALSE)</f>
        <v>541.00803199999996</v>
      </c>
      <c r="C13" s="38" t="s">
        <v>557</v>
      </c>
      <c r="D13" s="74">
        <f>VLOOKUP($C13,'BASE DIBAPE'!$B$2:$H$800,2,FALSE)</f>
        <v>4117.74</v>
      </c>
      <c r="E13" s="74">
        <f>VLOOKUP($C13,'BASE DIBAPE'!$B$2:$H$800,3,FALSE)</f>
        <v>1</v>
      </c>
      <c r="F13" s="74">
        <f>VLOOKUP($C13,'BASE DIBAPE'!$B$2:$H$800,4,FALSE)</f>
        <v>2</v>
      </c>
      <c r="G13" s="74">
        <f>VLOOKUP($C13,'BASE DIBAPE'!$B$2:$H$800,5,FALSE)</f>
        <v>1</v>
      </c>
      <c r="H13" s="75">
        <f t="shared" si="0"/>
        <v>0.15222472704434822</v>
      </c>
      <c r="I13" s="76" t="str">
        <f t="shared" si="1"/>
        <v>MUNICIPAL</v>
      </c>
      <c r="J13" s="77">
        <f t="shared" si="2"/>
        <v>0.15222472704434822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194</v>
      </c>
      <c r="B14" s="13">
        <f>VLOOKUP(A14,'ÁREA DOS MUNICÍPIOS '!$A$10:$B$101,2,FALSE)</f>
        <v>541.00803199999996</v>
      </c>
      <c r="C14" s="38" t="s">
        <v>704</v>
      </c>
      <c r="D14" s="74">
        <f>VLOOKUP($C14,'BASE DIBAPE'!$B$2:$H$800,2,FALSE)</f>
        <v>0</v>
      </c>
      <c r="E14" s="74">
        <f>VLOOKUP($C14,'BASE DIBAPE'!$B$2:$H$800,3,FALSE)</f>
        <v>4</v>
      </c>
      <c r="F14" s="74">
        <f>VLOOKUP($C14,'BASE DIBAPE'!$B$2:$H$800,4,FALSE)</f>
        <v>0</v>
      </c>
      <c r="G14" s="74">
        <f>VLOOKUP($C14,'BASE DIBAPE'!$B$2:$H$800,5,FALSE)</f>
        <v>0</v>
      </c>
      <c r="H14" s="75">
        <f t="shared" si="0"/>
        <v>0</v>
      </c>
      <c r="I14" s="76" t="str">
        <f t="shared" si="1"/>
        <v>MUNICIPAL</v>
      </c>
      <c r="J14" s="77">
        <f t="shared" si="2"/>
        <v>0</v>
      </c>
      <c r="K14" s="8" t="str">
        <f>VLOOKUP($C14,'BASE DIBAPE'!$B$2:$H$800,6,FALSE)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194</v>
      </c>
      <c r="B15" s="13">
        <f>VLOOKUP(A15,'ÁREA DOS MUNICÍPIOS '!$A$10:$B$101,2,FALSE)</f>
        <v>541.00803199999996</v>
      </c>
      <c r="C15" s="38" t="s">
        <v>1245</v>
      </c>
      <c r="D15" s="74">
        <f>VLOOKUP($C15,'BASE DIBAPE'!$B$2:$H$800,2,FALSE)</f>
        <v>6.92</v>
      </c>
      <c r="E15" s="74">
        <f>VLOOKUP($C15,'BASE DIBAPE'!$B$2:$H$800,3,FALSE)</f>
        <v>4</v>
      </c>
      <c r="F15" s="74">
        <f>VLOOKUP($C15,'BASE DIBAPE'!$B$2:$H$800,4,FALSE)</f>
        <v>4</v>
      </c>
      <c r="G15" s="74">
        <f>VLOOKUP($C15,'BASE DIBAPE'!$B$2:$H$800,5,FALSE)</f>
        <v>1</v>
      </c>
      <c r="H15" s="75">
        <f t="shared" si="0"/>
        <v>2.0465500223848803E-3</v>
      </c>
      <c r="I15" s="76" t="str">
        <f t="shared" si="1"/>
        <v>ESTADUAL</v>
      </c>
      <c r="J15" s="77">
        <f t="shared" si="2"/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194</v>
      </c>
      <c r="B16" s="13">
        <f>VLOOKUP(A16,'ÁREA DOS MUNICÍPIOS '!$A$10:$B$101,2,FALSE)</f>
        <v>541.00803199999996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194</v>
      </c>
      <c r="B17" s="13">
        <f>VLOOKUP(A17,'ÁREA DOS MUNICÍPIOS '!$A$10:$B$101,2,FALSE)</f>
        <v>541.00803199999996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194</v>
      </c>
      <c r="B18" s="13">
        <f>VLOOKUP(A18,'ÁREA DOS MUNICÍPIOS '!$A$10:$B$101,2,FALSE)</f>
        <v>541.00803199999996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194</v>
      </c>
      <c r="B19" s="13">
        <f>VLOOKUP(A19,'ÁREA DOS MUNICÍPIOS '!$A$10:$B$101,2,FALSE)</f>
        <v>541.00803199999996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194</v>
      </c>
      <c r="B20" s="13">
        <f>VLOOKUP(A20,'ÁREA DOS MUNICÍPIOS '!$A$10:$B$101,2,FALSE)</f>
        <v>541.00803199999996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194</v>
      </c>
      <c r="B21" s="13">
        <f>VLOOKUP(A21,'ÁREA DOS MUNICÍPIOS '!$A$10:$B$101,2,FALSE)</f>
        <v>541.00803199999996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194</v>
      </c>
      <c r="B22" s="13">
        <f>VLOOKUP(A22,'ÁREA DOS MUNICÍPIOS '!$A$10:$B$101,2,FALSE)</f>
        <v>541.00803199999996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194</v>
      </c>
      <c r="B23" s="13">
        <f>VLOOKUP(A23,'ÁREA DOS MUNICÍPIOS '!$A$10:$B$101,2,FALSE)</f>
        <v>541.00803199999996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194</v>
      </c>
      <c r="B24" s="13">
        <f>VLOOKUP(A24,'ÁREA DOS MUNICÍPIOS '!$A$10:$B$101,2,FALSE)</f>
        <v>541.00803199999996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194</v>
      </c>
      <c r="B25" s="13">
        <f>VLOOKUP(A25,'ÁREA DOS MUNICÍPIOS '!$A$10:$B$101,2,FALSE)</f>
        <v>541.00803199999996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194</v>
      </c>
      <c r="B26" s="13">
        <f>VLOOKUP(A26,'ÁREA DOS MUNICÍPIOS '!$A$10:$B$101,2,FALSE)</f>
        <v>541.00803199999996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194</v>
      </c>
      <c r="B27" s="13">
        <f>VLOOKUP(A27,'ÁREA DOS MUNICÍPIOS '!$A$10:$B$101,2,FALSE)</f>
        <v>541.00803199999996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194</v>
      </c>
      <c r="B28" s="13">
        <f>VLOOKUP(A28,'ÁREA DOS MUNICÍPIOS '!$A$10:$B$101,2,FALSE)</f>
        <v>541.00803199999996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194</v>
      </c>
      <c r="B29" s="13">
        <f>VLOOKUP(A29,'ÁREA DOS MUNICÍPIOS '!$A$10:$B$101,2,FALSE)</f>
        <v>541.00803199999996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194</v>
      </c>
      <c r="B30" s="13">
        <f>VLOOKUP(A30,'ÁREA DOS MUNICÍPIOS '!$A$10:$B$101,2,FALSE)</f>
        <v>541.00803199999996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194</v>
      </c>
      <c r="B31" s="13">
        <f>VLOOKUP(A31,'ÁREA DOS MUNICÍPIOS '!$A$10:$B$101,2,FALSE)</f>
        <v>541.00803199999996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194</v>
      </c>
      <c r="B32" s="13">
        <f>VLOOKUP(A32,'ÁREA DOS MUNICÍPIOS '!$A$10:$B$101,2,FALSE)</f>
        <v>541.00803199999996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194</v>
      </c>
      <c r="B33" s="13">
        <f>VLOOKUP(A33,'ÁREA DOS MUNICÍPIOS '!$A$10:$B$101,2,FALSE)</f>
        <v>541.00803199999996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194</v>
      </c>
      <c r="B34" s="13">
        <f>VLOOKUP(A34,'ÁREA DOS MUNICÍPIOS '!$A$10:$B$101,2,FALSE)</f>
        <v>541.00803199999996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194</v>
      </c>
      <c r="B35" s="13">
        <f>VLOOKUP(A35,'ÁREA DOS MUNICÍPIOS '!$A$10:$B$101,2,FALSE)</f>
        <v>541.00803199999996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194</v>
      </c>
      <c r="B36" s="13">
        <f>VLOOKUP(A36,'ÁREA DOS MUNICÍPIOS '!$A$10:$B$101,2,FALSE)</f>
        <v>541.00803199999996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194</v>
      </c>
      <c r="B37" s="13">
        <f>VLOOKUP(A37,'ÁREA DOS MUNICÍPIOS '!$A$10:$B$101,2,FALSE)</f>
        <v>541.00803199999996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194</v>
      </c>
      <c r="B38" s="13">
        <f>VLOOKUP(A38,'ÁREA DOS MUNICÍPIOS '!$A$10:$B$101,2,FALSE)</f>
        <v>541.00803199999996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194</v>
      </c>
      <c r="B39" s="13">
        <f>VLOOKUP(A39,'ÁREA DOS MUNICÍPIOS '!$A$10:$B$101,2,FALSE)</f>
        <v>541.00803199999996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194</v>
      </c>
      <c r="B40" s="13">
        <f>VLOOKUP(A40,'ÁREA DOS MUNICÍPIOS '!$A$10:$B$101,2,FALSE)</f>
        <v>541.00803199999996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194</v>
      </c>
      <c r="B41" s="13">
        <f>VLOOKUP(A41,'ÁREA DOS MUNICÍPIOS '!$A$10:$B$101,2,FALSE)</f>
        <v>541.00803199999996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194</v>
      </c>
      <c r="B42" s="13">
        <f>VLOOKUP(A42,'ÁREA DOS MUNICÍPIOS '!$A$10:$B$101,2,FALSE)</f>
        <v>541.00803199999996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194</v>
      </c>
      <c r="B43" s="13">
        <f>VLOOKUP(A43,'ÁREA DOS MUNICÍPIOS '!$A$10:$B$101,2,FALSE)</f>
        <v>541.00803199999996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194</v>
      </c>
      <c r="B44" s="13">
        <f>VLOOKUP(A44,'ÁREA DOS MUNICÍPIOS '!$A$10:$B$101,2,FALSE)</f>
        <v>541.00803199999996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194</v>
      </c>
      <c r="B45" s="13">
        <f>VLOOKUP(A45,'ÁREA DOS MUNICÍPIOS '!$A$10:$B$101,2,FALSE)</f>
        <v>541.00803199999996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194</v>
      </c>
      <c r="B46" s="13">
        <f>VLOOKUP(A46,'ÁREA DOS MUNICÍPIOS '!$A$10:$B$101,2,FALSE)</f>
        <v>541.00803199999996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194</v>
      </c>
      <c r="B47" s="13">
        <f>VLOOKUP(A47,'ÁREA DOS MUNICÍPIOS '!$A$10:$B$101,2,FALSE)</f>
        <v>541.00803199999996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194</v>
      </c>
      <c r="B48" s="13">
        <f>VLOOKUP(A48,'ÁREA DOS MUNICÍPIOS '!$A$10:$B$101,2,FALSE)</f>
        <v>541.00803199999996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194</v>
      </c>
      <c r="B49" s="13">
        <f>VLOOKUP(A49,'ÁREA DOS MUNICÍPIOS '!$A$10:$B$101,2,FALSE)</f>
        <v>541.00803199999996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194</v>
      </c>
      <c r="B50" s="13">
        <f>VLOOKUP(A50,'ÁREA DOS MUNICÍPIOS '!$A$10:$B$101,2,FALSE)</f>
        <v>541.00803199999996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194</v>
      </c>
      <c r="B51" s="13">
        <f>VLOOKUP(A51,'ÁREA DOS MUNICÍPIOS '!$A$10:$B$101,2,FALSE)</f>
        <v>541.00803199999996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194</v>
      </c>
      <c r="B52" s="13">
        <f>VLOOKUP(A52,'ÁREA DOS MUNICÍPIOS '!$A$10:$B$101,2,FALSE)</f>
        <v>541.00803199999996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194</v>
      </c>
      <c r="B53" s="13">
        <f>VLOOKUP(A53,'ÁREA DOS MUNICÍPIOS '!$A$10:$B$101,2,FALSE)</f>
        <v>541.00803199999996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194</v>
      </c>
      <c r="B54" s="13">
        <f>VLOOKUP(A54,'ÁREA DOS MUNICÍPIOS '!$A$10:$B$101,2,FALSE)</f>
        <v>541.00803199999996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194</v>
      </c>
      <c r="B55" s="13">
        <f>VLOOKUP(A55,'ÁREA DOS MUNICÍPIOS '!$A$10:$B$101,2,FALSE)</f>
        <v>541.00803199999996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194</v>
      </c>
      <c r="B56" s="13">
        <f>VLOOKUP(A56,'ÁREA DOS MUNICÍPIOS '!$A$10:$B$101,2,FALSE)</f>
        <v>541.00803199999996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194</v>
      </c>
      <c r="B57" s="13">
        <f>VLOOKUP(A57,'ÁREA DOS MUNICÍPIOS '!$A$10:$B$101,2,FALSE)</f>
        <v>541.00803199999996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194</v>
      </c>
      <c r="B58" s="13">
        <f>VLOOKUP(A58,'ÁREA DOS MUNICÍPIOS '!$A$10:$B$101,2,FALSE)</f>
        <v>541.00803199999996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194</v>
      </c>
      <c r="B59" s="13">
        <f>VLOOKUP(A59,'ÁREA DOS MUNICÍPIOS '!$A$10:$B$101,2,FALSE)</f>
        <v>541.00803199999996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194</v>
      </c>
      <c r="B60" s="13">
        <f>VLOOKUP(A60,'ÁREA DOS MUNICÍPIOS '!$A$10:$B$101,2,FALSE)</f>
        <v>541.00803199999996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194</v>
      </c>
      <c r="B61" s="13">
        <f>VLOOKUP(A61,'ÁREA DOS MUNICÍPIOS '!$A$10:$B$101,2,FALSE)</f>
        <v>541.00803199999996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194</v>
      </c>
      <c r="B62" s="13">
        <f>VLOOKUP(A62,'ÁREA DOS MUNICÍPIOS '!$A$10:$B$101,2,FALSE)</f>
        <v>541.00803199999996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194</v>
      </c>
      <c r="B63" s="13">
        <f>VLOOKUP(A63,'ÁREA DOS MUNICÍPIOS '!$A$10:$B$101,2,FALSE)</f>
        <v>541.00803199999996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194</v>
      </c>
      <c r="B64" s="13">
        <f>VLOOKUP(A64,'ÁREA DOS MUNICÍPIOS '!$A$10:$B$101,2,FALSE)</f>
        <v>541.00803199999996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194</v>
      </c>
      <c r="B65" s="13">
        <f>VLOOKUP(A65,'ÁREA DOS MUNICÍPIOS '!$A$10:$B$101,2,FALSE)</f>
        <v>541.00803199999996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194</v>
      </c>
      <c r="B66" s="13">
        <f>VLOOKUP(A66,'ÁREA DOS MUNICÍPIOS '!$A$10:$B$101,2,FALSE)</f>
        <v>541.00803199999996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194</v>
      </c>
      <c r="B67" s="13">
        <f>VLOOKUP(A67,'ÁREA DOS MUNICÍPIOS '!$A$10:$B$101,2,FALSE)</f>
        <v>541.00803199999996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194</v>
      </c>
      <c r="B68" s="13">
        <f>VLOOKUP(A68,'ÁREA DOS MUNICÍPIOS '!$A$10:$B$101,2,FALSE)</f>
        <v>541.00803199999996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194</v>
      </c>
      <c r="B69" s="13">
        <f>VLOOKUP(A69,'ÁREA DOS MUNICÍPIOS '!$A$10:$B$101,2,FALSE)</f>
        <v>541.00803199999996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194</v>
      </c>
      <c r="B70" s="13">
        <f>VLOOKUP(A70,'ÁREA DOS MUNICÍPIOS '!$A$10:$B$101,2,FALSE)</f>
        <v>541.00803199999996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194</v>
      </c>
      <c r="B71" s="13">
        <f>VLOOKUP(A71,'ÁREA DOS MUNICÍPIOS '!$A$10:$B$101,2,FALSE)</f>
        <v>541.00803199999996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194</v>
      </c>
      <c r="B72" s="13">
        <f>VLOOKUP(A72,'ÁREA DOS MUNICÍPIOS '!$A$10:$B$101,2,FALSE)</f>
        <v>541.00803199999996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194</v>
      </c>
      <c r="B73" s="13">
        <f>VLOOKUP(A73,'ÁREA DOS MUNICÍPIOS '!$A$10:$B$101,2,FALSE)</f>
        <v>541.00803199999996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194</v>
      </c>
      <c r="B74" s="13">
        <f>VLOOKUP(A74,'ÁREA DOS MUNICÍPIOS '!$A$10:$B$101,2,FALSE)</f>
        <v>541.00803199999996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194</v>
      </c>
      <c r="B75" s="13">
        <f>VLOOKUP(A75,'ÁREA DOS MUNICÍPIOS '!$A$10:$B$101,2,FALSE)</f>
        <v>541.00803199999996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194</v>
      </c>
      <c r="B76" s="13">
        <f>VLOOKUP(A76,'ÁREA DOS MUNICÍPIOS '!$A$10:$B$101,2,FALSE)</f>
        <v>541.00803199999996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194</v>
      </c>
      <c r="B77" s="13">
        <f>VLOOKUP(A77,'ÁREA DOS MUNICÍPIOS '!$A$10:$B$101,2,FALSE)</f>
        <v>541.00803199999996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194</v>
      </c>
      <c r="B78" s="13">
        <f>VLOOKUP(A78,'ÁREA DOS MUNICÍPIOS '!$A$10:$B$101,2,FALSE)</f>
        <v>541.00803199999996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194</v>
      </c>
      <c r="B79" s="13">
        <f>VLOOKUP(A79,'ÁREA DOS MUNICÍPIOS '!$A$10:$B$101,2,FALSE)</f>
        <v>541.00803199999996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194</v>
      </c>
      <c r="B80" s="13">
        <f>VLOOKUP(A80,'ÁREA DOS MUNICÍPIOS '!$A$10:$B$101,2,FALSE)</f>
        <v>541.00803199999996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194</v>
      </c>
      <c r="B81" s="13">
        <f>VLOOKUP(A81,'ÁREA DOS MUNICÍPIOS '!$A$10:$B$101,2,FALSE)</f>
        <v>541.00803199999996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194</v>
      </c>
      <c r="B82" s="13">
        <f>VLOOKUP(A82,'ÁREA DOS MUNICÍPIOS '!$A$10:$B$101,2,FALSE)</f>
        <v>541.00803199999996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194</v>
      </c>
      <c r="B83" s="13">
        <f>VLOOKUP(A83,'ÁREA DOS MUNICÍPIOS '!$A$10:$B$101,2,FALSE)</f>
        <v>541.00803199999996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194</v>
      </c>
      <c r="B84" s="13">
        <f>VLOOKUP(A84,'ÁREA DOS MUNICÍPIOS '!$A$10:$B$101,2,FALSE)</f>
        <v>541.00803199999996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194</v>
      </c>
      <c r="B85" s="13">
        <f>VLOOKUP(A85,'ÁREA DOS MUNICÍPIOS '!$A$10:$B$101,2,FALSE)</f>
        <v>541.00803199999996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194</v>
      </c>
      <c r="B86" s="13">
        <f>VLOOKUP(A86,'ÁREA DOS MUNICÍPIOS '!$A$10:$B$101,2,FALSE)</f>
        <v>541.00803199999996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194</v>
      </c>
      <c r="B87" s="13">
        <f>VLOOKUP(A87,'ÁREA DOS MUNICÍPIOS '!$A$10:$B$101,2,FALSE)</f>
        <v>541.00803199999996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194</v>
      </c>
      <c r="B88" s="13">
        <f>VLOOKUP(A88,'ÁREA DOS MUNICÍPIOS '!$A$10:$B$101,2,FALSE)</f>
        <v>541.00803199999996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194</v>
      </c>
      <c r="B89" s="13">
        <f>VLOOKUP(A89,'ÁREA DOS MUNICÍPIOS '!$A$10:$B$101,2,FALSE)</f>
        <v>541.00803199999996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194</v>
      </c>
      <c r="B90" s="13">
        <f>VLOOKUP(A90,'ÁREA DOS MUNICÍPIOS '!$A$10:$B$101,2,FALSE)</f>
        <v>541.00803199999996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194</v>
      </c>
      <c r="B91" s="13">
        <f>VLOOKUP(A91,'ÁREA DOS MUNICÍPIOS '!$A$10:$B$101,2,FALSE)</f>
        <v>541.00803199999996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194</v>
      </c>
      <c r="B92" s="13">
        <f>VLOOKUP(A92,'ÁREA DOS MUNICÍPIOS '!$A$10:$B$101,2,FALSE)</f>
        <v>541.00803199999996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194</v>
      </c>
      <c r="B93" s="13">
        <f>VLOOKUP(A93,'ÁREA DOS MUNICÍPIOS '!$A$10:$B$101,2,FALSE)</f>
        <v>541.00803199999996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194</v>
      </c>
      <c r="B94" s="13">
        <f>VLOOKUP(A94,'ÁREA DOS MUNICÍPIOS '!$A$10:$B$101,2,FALSE)</f>
        <v>541.00803199999996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194</v>
      </c>
      <c r="B95" s="13">
        <f>VLOOKUP(A95,'ÁREA DOS MUNICÍPIOS '!$A$10:$B$101,2,FALSE)</f>
        <v>541.00803199999996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194</v>
      </c>
      <c r="B96" s="13">
        <f>VLOOKUP(A96,'ÁREA DOS MUNICÍPIOS '!$A$10:$B$101,2,FALSE)</f>
        <v>541.00803199999996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194</v>
      </c>
      <c r="B97" s="13">
        <f>VLOOKUP(A97,'ÁREA DOS MUNICÍPIOS '!$A$10:$B$101,2,FALSE)</f>
        <v>541.00803199999996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194</v>
      </c>
      <c r="B98" s="13">
        <f>VLOOKUP(A98,'ÁREA DOS MUNICÍPIOS '!$A$10:$B$101,2,FALSE)</f>
        <v>541.00803199999996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194</v>
      </c>
      <c r="B99" s="13">
        <f>VLOOKUP(A99,'ÁREA DOS MUNICÍPIOS '!$A$10:$B$101,2,FALSE)</f>
        <v>541.00803199999996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194</v>
      </c>
      <c r="B100" s="13">
        <f>VLOOKUP(A100,'ÁREA DOS MUNICÍPIOS '!$A$10:$B$101,2,FALSE)</f>
        <v>541.00803199999996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10.8554687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3.8147274177983181</v>
      </c>
      <c r="I1" s="18" t="s">
        <v>3</v>
      </c>
      <c r="J1" s="17">
        <f>SUM(J4:J9090)</f>
        <v>1.0809844062975742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195</v>
      </c>
      <c r="B4" s="13">
        <f>VLOOKUP(A4,'ÁREA DOS MUNICÍPIOS '!$A$10:$B$101,2,FALSE)</f>
        <v>352.25373999999999</v>
      </c>
      <c r="C4" s="38" t="s">
        <v>306</v>
      </c>
      <c r="D4" s="74">
        <f>VLOOKUP($C4,'BASE DIBAPE'!$B$2:$H$800,2,FALSE)</f>
        <v>9513.23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1.0802701484446979</v>
      </c>
      <c r="I4" s="76" t="str">
        <f>K4</f>
        <v>MUNICIPAL</v>
      </c>
      <c r="J4" s="77">
        <f>IF(I4="Municipal",IFERROR((D4/(B4*100))*E4*F4*G4,0),0)</f>
        <v>1.0802701484446979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195</v>
      </c>
      <c r="B5" s="13">
        <f>VLOOKUP(A5,'ÁREA DOS MUNICÍPIOS '!$A$10:$B$101,2,FALSE)</f>
        <v>352.25373999999999</v>
      </c>
      <c r="C5" s="38" t="s">
        <v>337</v>
      </c>
      <c r="D5" s="74">
        <f>VLOOKUP($C5,'BASE DIBAPE'!$B$2:$H$800,2,FALSE)</f>
        <v>1917.3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ref="H5:H68" si="0">IFERROR((D5/(B5*100))*E5*F5*G5,0)</f>
        <v>0.43543611488695622</v>
      </c>
      <c r="I5" s="76" t="str">
        <f t="shared" ref="I5:I10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195</v>
      </c>
      <c r="B6" s="13">
        <f>VLOOKUP(A6,'ÁREA DOS MUNICÍPIOS '!$A$10:$B$101,2,FALSE)</f>
        <v>352.25373999999999</v>
      </c>
      <c r="C6" s="38" t="s">
        <v>613</v>
      </c>
      <c r="D6" s="74">
        <f>VLOOKUP($C6,'BASE DIBAPE'!$B$2:$H$800,2,FALSE)</f>
        <v>6.29</v>
      </c>
      <c r="E6" s="74">
        <f>VLOOKUP($C6,'BASE DIBAPE'!$B$2:$H$800,3,FALSE)</f>
        <v>2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7.1425785287616828E-4</v>
      </c>
      <c r="I6" s="76" t="str">
        <f t="shared" si="1"/>
        <v>MUNICIPAL</v>
      </c>
      <c r="J6" s="77">
        <f t="shared" si="2"/>
        <v>7.1425785287616828E-4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195</v>
      </c>
      <c r="B7" s="13">
        <f>VLOOKUP(A7,'ÁREA DOS MUNICÍPIOS '!$A$10:$B$101,2,FALSE)</f>
        <v>352.25373999999999</v>
      </c>
      <c r="C7" s="38" t="s">
        <v>730</v>
      </c>
      <c r="D7" s="74">
        <f>VLOOKUP($C7,'BASE DIBAPE'!$B$2:$H$800,2,FALSE)</f>
        <v>2436.65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2</v>
      </c>
      <c r="H7" s="75">
        <f t="shared" si="0"/>
        <v>2.2135407277719752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195</v>
      </c>
      <c r="B8" s="13">
        <f>VLOOKUP(A8,'ÁREA DOS MUNICÍPIOS '!$A$10:$B$101,2,FALSE)</f>
        <v>352.25373999999999</v>
      </c>
      <c r="C8" s="38" t="s">
        <v>1139</v>
      </c>
      <c r="D8" s="74">
        <f>VLOOKUP($C8,'BASE DIBAPE'!$B$2:$H$800,2,FALSE)</f>
        <v>134.5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6.1092325094972741E-2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195</v>
      </c>
      <c r="B9" s="13">
        <f>VLOOKUP(A9,'ÁREA DOS MUNICÍPIOS '!$A$10:$B$101,2,FALSE)</f>
        <v>352.25373999999999</v>
      </c>
      <c r="C9" s="38" t="s">
        <v>1220</v>
      </c>
      <c r="D9" s="74">
        <f>VLOOKUP($C9,'BASE DIBAPE'!$B$2:$H$800,2,FALSE)</f>
        <v>0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0</v>
      </c>
      <c r="H9" s="75">
        <f t="shared" si="0"/>
        <v>0</v>
      </c>
      <c r="I9" s="76" t="str">
        <f t="shared" si="1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195</v>
      </c>
      <c r="B10" s="13">
        <f>VLOOKUP(A10,'ÁREA DOS MUNICÍPIOS '!$A$10:$B$101,2,FALSE)</f>
        <v>352.25373999999999</v>
      </c>
      <c r="C10" s="38" t="s">
        <v>1223</v>
      </c>
      <c r="D10" s="74">
        <f>VLOOKUP($C10,'BASE DIBAPE'!$B$2:$H$800,2,FALSE)</f>
        <v>52.12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2.3673843746839993E-2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195</v>
      </c>
      <c r="B11" s="13">
        <f>VLOOKUP(A11,'ÁREA DOS MUNICÍPIOS '!$A$10:$B$101,2,FALSE)</f>
        <v>352.25373999999999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195</v>
      </c>
      <c r="B12" s="13">
        <f>VLOOKUP(A12,'ÁREA DOS MUNICÍPIOS '!$A$10:$B$101,2,FALSE)</f>
        <v>352.25373999999999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195</v>
      </c>
      <c r="B13" s="13">
        <f>VLOOKUP(A13,'ÁREA DOS MUNICÍPIOS '!$A$10:$B$101,2,FALSE)</f>
        <v>352.25373999999999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195</v>
      </c>
      <c r="B14" s="13">
        <f>VLOOKUP(A14,'ÁREA DOS MUNICÍPIOS '!$A$10:$B$101,2,FALSE)</f>
        <v>352.25373999999999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195</v>
      </c>
      <c r="B15" s="13">
        <f>VLOOKUP(A15,'ÁREA DOS MUNICÍPIOS '!$A$10:$B$101,2,FALSE)</f>
        <v>352.25373999999999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195</v>
      </c>
      <c r="B16" s="13">
        <f>VLOOKUP(A16,'ÁREA DOS MUNICÍPIOS '!$A$10:$B$101,2,FALSE)</f>
        <v>352.25373999999999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195</v>
      </c>
      <c r="B17" s="13">
        <f>VLOOKUP(A17,'ÁREA DOS MUNICÍPIOS '!$A$10:$B$101,2,FALSE)</f>
        <v>352.25373999999999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195</v>
      </c>
      <c r="B18" s="13">
        <f>VLOOKUP(A18,'ÁREA DOS MUNICÍPIOS '!$A$10:$B$101,2,FALSE)</f>
        <v>352.25373999999999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195</v>
      </c>
      <c r="B19" s="13">
        <f>VLOOKUP(A19,'ÁREA DOS MUNICÍPIOS '!$A$10:$B$101,2,FALSE)</f>
        <v>352.25373999999999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195</v>
      </c>
      <c r="B20" s="13">
        <f>VLOOKUP(A20,'ÁREA DOS MUNICÍPIOS '!$A$10:$B$101,2,FALSE)</f>
        <v>352.25373999999999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195</v>
      </c>
      <c r="B21" s="13">
        <f>VLOOKUP(A21,'ÁREA DOS MUNICÍPIOS '!$A$10:$B$101,2,FALSE)</f>
        <v>352.25373999999999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195</v>
      </c>
      <c r="B22" s="13">
        <f>VLOOKUP(A22,'ÁREA DOS MUNICÍPIOS '!$A$10:$B$101,2,FALSE)</f>
        <v>352.25373999999999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195</v>
      </c>
      <c r="B23" s="13">
        <f>VLOOKUP(A23,'ÁREA DOS MUNICÍPIOS '!$A$10:$B$101,2,FALSE)</f>
        <v>352.25373999999999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195</v>
      </c>
      <c r="B24" s="13">
        <f>VLOOKUP(A24,'ÁREA DOS MUNICÍPIOS '!$A$10:$B$101,2,FALSE)</f>
        <v>352.25373999999999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195</v>
      </c>
      <c r="B25" s="13">
        <f>VLOOKUP(A25,'ÁREA DOS MUNICÍPIOS '!$A$10:$B$101,2,FALSE)</f>
        <v>352.25373999999999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195</v>
      </c>
      <c r="B26" s="13">
        <f>VLOOKUP(A26,'ÁREA DOS MUNICÍPIOS '!$A$10:$B$101,2,FALSE)</f>
        <v>352.25373999999999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195</v>
      </c>
      <c r="B27" s="13">
        <f>VLOOKUP(A27,'ÁREA DOS MUNICÍPIOS '!$A$10:$B$101,2,FALSE)</f>
        <v>352.25373999999999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195</v>
      </c>
      <c r="B28" s="13">
        <f>VLOOKUP(A28,'ÁREA DOS MUNICÍPIOS '!$A$10:$B$101,2,FALSE)</f>
        <v>352.25373999999999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195</v>
      </c>
      <c r="B29" s="13">
        <f>VLOOKUP(A29,'ÁREA DOS MUNICÍPIOS '!$A$10:$B$101,2,FALSE)</f>
        <v>352.25373999999999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195</v>
      </c>
      <c r="B30" s="13">
        <f>VLOOKUP(A30,'ÁREA DOS MUNICÍPIOS '!$A$10:$B$101,2,FALSE)</f>
        <v>352.25373999999999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195</v>
      </c>
      <c r="B31" s="13">
        <f>VLOOKUP(A31,'ÁREA DOS MUNICÍPIOS '!$A$10:$B$101,2,FALSE)</f>
        <v>352.25373999999999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195</v>
      </c>
      <c r="B32" s="13">
        <f>VLOOKUP(A32,'ÁREA DOS MUNICÍPIOS '!$A$10:$B$101,2,FALSE)</f>
        <v>352.25373999999999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195</v>
      </c>
      <c r="B33" s="13">
        <f>VLOOKUP(A33,'ÁREA DOS MUNICÍPIOS '!$A$10:$B$101,2,FALSE)</f>
        <v>352.25373999999999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195</v>
      </c>
      <c r="B34" s="13">
        <f>VLOOKUP(A34,'ÁREA DOS MUNICÍPIOS '!$A$10:$B$101,2,FALSE)</f>
        <v>352.25373999999999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195</v>
      </c>
      <c r="B35" s="13">
        <f>VLOOKUP(A35,'ÁREA DOS MUNICÍPIOS '!$A$10:$B$101,2,FALSE)</f>
        <v>352.25373999999999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195</v>
      </c>
      <c r="B36" s="13">
        <f>VLOOKUP(A36,'ÁREA DOS MUNICÍPIOS '!$A$10:$B$101,2,FALSE)</f>
        <v>352.25373999999999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195</v>
      </c>
      <c r="B37" s="13">
        <f>VLOOKUP(A37,'ÁREA DOS MUNICÍPIOS '!$A$10:$B$101,2,FALSE)</f>
        <v>352.25373999999999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195</v>
      </c>
      <c r="B38" s="13">
        <f>VLOOKUP(A38,'ÁREA DOS MUNICÍPIOS '!$A$10:$B$101,2,FALSE)</f>
        <v>352.25373999999999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195</v>
      </c>
      <c r="B39" s="13">
        <f>VLOOKUP(A39,'ÁREA DOS MUNICÍPIOS '!$A$10:$B$101,2,FALSE)</f>
        <v>352.25373999999999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195</v>
      </c>
      <c r="B40" s="13">
        <f>VLOOKUP(A40,'ÁREA DOS MUNICÍPIOS '!$A$10:$B$101,2,FALSE)</f>
        <v>352.25373999999999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195</v>
      </c>
      <c r="B41" s="13">
        <f>VLOOKUP(A41,'ÁREA DOS MUNICÍPIOS '!$A$10:$B$101,2,FALSE)</f>
        <v>352.25373999999999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195</v>
      </c>
      <c r="B42" s="13">
        <f>VLOOKUP(A42,'ÁREA DOS MUNICÍPIOS '!$A$10:$B$101,2,FALSE)</f>
        <v>352.25373999999999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195</v>
      </c>
      <c r="B43" s="13">
        <f>VLOOKUP(A43,'ÁREA DOS MUNICÍPIOS '!$A$10:$B$101,2,FALSE)</f>
        <v>352.25373999999999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195</v>
      </c>
      <c r="B44" s="13">
        <f>VLOOKUP(A44,'ÁREA DOS MUNICÍPIOS '!$A$10:$B$101,2,FALSE)</f>
        <v>352.25373999999999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195</v>
      </c>
      <c r="B45" s="13">
        <f>VLOOKUP(A45,'ÁREA DOS MUNICÍPIOS '!$A$10:$B$101,2,FALSE)</f>
        <v>352.25373999999999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195</v>
      </c>
      <c r="B46" s="13">
        <f>VLOOKUP(A46,'ÁREA DOS MUNICÍPIOS '!$A$10:$B$101,2,FALSE)</f>
        <v>352.25373999999999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195</v>
      </c>
      <c r="B47" s="13">
        <f>VLOOKUP(A47,'ÁREA DOS MUNICÍPIOS '!$A$10:$B$101,2,FALSE)</f>
        <v>352.25373999999999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195</v>
      </c>
      <c r="B48" s="13">
        <f>VLOOKUP(A48,'ÁREA DOS MUNICÍPIOS '!$A$10:$B$101,2,FALSE)</f>
        <v>352.25373999999999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195</v>
      </c>
      <c r="B49" s="13">
        <f>VLOOKUP(A49,'ÁREA DOS MUNICÍPIOS '!$A$10:$B$101,2,FALSE)</f>
        <v>352.25373999999999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195</v>
      </c>
      <c r="B50" s="13">
        <f>VLOOKUP(A50,'ÁREA DOS MUNICÍPIOS '!$A$10:$B$101,2,FALSE)</f>
        <v>352.25373999999999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195</v>
      </c>
      <c r="B51" s="13">
        <f>VLOOKUP(A51,'ÁREA DOS MUNICÍPIOS '!$A$10:$B$101,2,FALSE)</f>
        <v>352.25373999999999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195</v>
      </c>
      <c r="B52" s="13">
        <f>VLOOKUP(A52,'ÁREA DOS MUNICÍPIOS '!$A$10:$B$101,2,FALSE)</f>
        <v>352.25373999999999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195</v>
      </c>
      <c r="B53" s="13">
        <f>VLOOKUP(A53,'ÁREA DOS MUNICÍPIOS '!$A$10:$B$101,2,FALSE)</f>
        <v>352.25373999999999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195</v>
      </c>
      <c r="B54" s="13">
        <f>VLOOKUP(A54,'ÁREA DOS MUNICÍPIOS '!$A$10:$B$101,2,FALSE)</f>
        <v>352.25373999999999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195</v>
      </c>
      <c r="B55" s="13">
        <f>VLOOKUP(A55,'ÁREA DOS MUNICÍPIOS '!$A$10:$B$101,2,FALSE)</f>
        <v>352.25373999999999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195</v>
      </c>
      <c r="B56" s="13">
        <f>VLOOKUP(A56,'ÁREA DOS MUNICÍPIOS '!$A$10:$B$101,2,FALSE)</f>
        <v>352.25373999999999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195</v>
      </c>
      <c r="B57" s="13">
        <f>VLOOKUP(A57,'ÁREA DOS MUNICÍPIOS '!$A$10:$B$101,2,FALSE)</f>
        <v>352.25373999999999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195</v>
      </c>
      <c r="B58" s="13">
        <f>VLOOKUP(A58,'ÁREA DOS MUNICÍPIOS '!$A$10:$B$101,2,FALSE)</f>
        <v>352.25373999999999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195</v>
      </c>
      <c r="B59" s="13">
        <f>VLOOKUP(A59,'ÁREA DOS MUNICÍPIOS '!$A$10:$B$101,2,FALSE)</f>
        <v>352.25373999999999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195</v>
      </c>
      <c r="B60" s="13">
        <f>VLOOKUP(A60,'ÁREA DOS MUNICÍPIOS '!$A$10:$B$101,2,FALSE)</f>
        <v>352.25373999999999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195</v>
      </c>
      <c r="B61" s="13">
        <f>VLOOKUP(A61,'ÁREA DOS MUNICÍPIOS '!$A$10:$B$101,2,FALSE)</f>
        <v>352.25373999999999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195</v>
      </c>
      <c r="B62" s="13">
        <f>VLOOKUP(A62,'ÁREA DOS MUNICÍPIOS '!$A$10:$B$101,2,FALSE)</f>
        <v>352.25373999999999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195</v>
      </c>
      <c r="B63" s="13">
        <f>VLOOKUP(A63,'ÁREA DOS MUNICÍPIOS '!$A$10:$B$101,2,FALSE)</f>
        <v>352.25373999999999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195</v>
      </c>
      <c r="B64" s="13">
        <f>VLOOKUP(A64,'ÁREA DOS MUNICÍPIOS '!$A$10:$B$101,2,FALSE)</f>
        <v>352.25373999999999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195</v>
      </c>
      <c r="B65" s="13">
        <f>VLOOKUP(A65,'ÁREA DOS MUNICÍPIOS '!$A$10:$B$101,2,FALSE)</f>
        <v>352.25373999999999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195</v>
      </c>
      <c r="B66" s="13">
        <f>VLOOKUP(A66,'ÁREA DOS MUNICÍPIOS '!$A$10:$B$101,2,FALSE)</f>
        <v>352.25373999999999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195</v>
      </c>
      <c r="B67" s="13">
        <f>VLOOKUP(A67,'ÁREA DOS MUNICÍPIOS '!$A$10:$B$101,2,FALSE)</f>
        <v>352.25373999999999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195</v>
      </c>
      <c r="B68" s="13">
        <f>VLOOKUP(A68,'ÁREA DOS MUNICÍPIOS '!$A$10:$B$101,2,FALSE)</f>
        <v>352.25373999999999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195</v>
      </c>
      <c r="B69" s="13">
        <f>VLOOKUP(A69,'ÁREA DOS MUNICÍPIOS '!$A$10:$B$101,2,FALSE)</f>
        <v>352.25373999999999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195</v>
      </c>
      <c r="B70" s="13">
        <f>VLOOKUP(A70,'ÁREA DOS MUNICÍPIOS '!$A$10:$B$101,2,FALSE)</f>
        <v>352.25373999999999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195</v>
      </c>
      <c r="B71" s="13">
        <f>VLOOKUP(A71,'ÁREA DOS MUNICÍPIOS '!$A$10:$B$101,2,FALSE)</f>
        <v>352.25373999999999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195</v>
      </c>
      <c r="B72" s="13">
        <f>VLOOKUP(A72,'ÁREA DOS MUNICÍPIOS '!$A$10:$B$101,2,FALSE)</f>
        <v>352.25373999999999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195</v>
      </c>
      <c r="B73" s="13">
        <f>VLOOKUP(A73,'ÁREA DOS MUNICÍPIOS '!$A$10:$B$101,2,FALSE)</f>
        <v>352.25373999999999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195</v>
      </c>
      <c r="B74" s="13">
        <f>VLOOKUP(A74,'ÁREA DOS MUNICÍPIOS '!$A$10:$B$101,2,FALSE)</f>
        <v>352.25373999999999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195</v>
      </c>
      <c r="B75" s="13">
        <f>VLOOKUP(A75,'ÁREA DOS MUNICÍPIOS '!$A$10:$B$101,2,FALSE)</f>
        <v>352.25373999999999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195</v>
      </c>
      <c r="B76" s="13">
        <f>VLOOKUP(A76,'ÁREA DOS MUNICÍPIOS '!$A$10:$B$101,2,FALSE)</f>
        <v>352.25373999999999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195</v>
      </c>
      <c r="B77" s="13">
        <f>VLOOKUP(A77,'ÁREA DOS MUNICÍPIOS '!$A$10:$B$101,2,FALSE)</f>
        <v>352.25373999999999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195</v>
      </c>
      <c r="B78" s="13">
        <f>VLOOKUP(A78,'ÁREA DOS MUNICÍPIOS '!$A$10:$B$101,2,FALSE)</f>
        <v>352.25373999999999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195</v>
      </c>
      <c r="B79" s="13">
        <f>VLOOKUP(A79,'ÁREA DOS MUNICÍPIOS '!$A$10:$B$101,2,FALSE)</f>
        <v>352.25373999999999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195</v>
      </c>
      <c r="B80" s="13">
        <f>VLOOKUP(A80,'ÁREA DOS MUNICÍPIOS '!$A$10:$B$101,2,FALSE)</f>
        <v>352.25373999999999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195</v>
      </c>
      <c r="B81" s="13">
        <f>VLOOKUP(A81,'ÁREA DOS MUNICÍPIOS '!$A$10:$B$101,2,FALSE)</f>
        <v>352.25373999999999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195</v>
      </c>
      <c r="B82" s="13">
        <f>VLOOKUP(A82,'ÁREA DOS MUNICÍPIOS '!$A$10:$B$101,2,FALSE)</f>
        <v>352.25373999999999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195</v>
      </c>
      <c r="B83" s="13">
        <f>VLOOKUP(A83,'ÁREA DOS MUNICÍPIOS '!$A$10:$B$101,2,FALSE)</f>
        <v>352.25373999999999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195</v>
      </c>
      <c r="B84" s="13">
        <f>VLOOKUP(A84,'ÁREA DOS MUNICÍPIOS '!$A$10:$B$101,2,FALSE)</f>
        <v>352.25373999999999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195</v>
      </c>
      <c r="B85" s="13">
        <f>VLOOKUP(A85,'ÁREA DOS MUNICÍPIOS '!$A$10:$B$101,2,FALSE)</f>
        <v>352.25373999999999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195</v>
      </c>
      <c r="B86" s="13">
        <f>VLOOKUP(A86,'ÁREA DOS MUNICÍPIOS '!$A$10:$B$101,2,FALSE)</f>
        <v>352.25373999999999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195</v>
      </c>
      <c r="B87" s="13">
        <f>VLOOKUP(A87,'ÁREA DOS MUNICÍPIOS '!$A$10:$B$101,2,FALSE)</f>
        <v>352.25373999999999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195</v>
      </c>
      <c r="B88" s="13">
        <f>VLOOKUP(A88,'ÁREA DOS MUNICÍPIOS '!$A$10:$B$101,2,FALSE)</f>
        <v>352.25373999999999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195</v>
      </c>
      <c r="B89" s="13">
        <f>VLOOKUP(A89,'ÁREA DOS MUNICÍPIOS '!$A$10:$B$101,2,FALSE)</f>
        <v>352.25373999999999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195</v>
      </c>
      <c r="B90" s="13">
        <f>VLOOKUP(A90,'ÁREA DOS MUNICÍPIOS '!$A$10:$B$101,2,FALSE)</f>
        <v>352.25373999999999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195</v>
      </c>
      <c r="B91" s="13">
        <f>VLOOKUP(A91,'ÁREA DOS MUNICÍPIOS '!$A$10:$B$101,2,FALSE)</f>
        <v>352.25373999999999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195</v>
      </c>
      <c r="B92" s="13">
        <f>VLOOKUP(A92,'ÁREA DOS MUNICÍPIOS '!$A$10:$B$101,2,FALSE)</f>
        <v>352.25373999999999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195</v>
      </c>
      <c r="B93" s="13">
        <f>VLOOKUP(A93,'ÁREA DOS MUNICÍPIOS '!$A$10:$B$101,2,FALSE)</f>
        <v>352.25373999999999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195</v>
      </c>
      <c r="B94" s="13">
        <f>VLOOKUP(A94,'ÁREA DOS MUNICÍPIOS '!$A$10:$B$101,2,FALSE)</f>
        <v>352.25373999999999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195</v>
      </c>
      <c r="B95" s="13">
        <f>VLOOKUP(A95,'ÁREA DOS MUNICÍPIOS '!$A$10:$B$101,2,FALSE)</f>
        <v>352.25373999999999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195</v>
      </c>
      <c r="B96" s="13">
        <f>VLOOKUP(A96,'ÁREA DOS MUNICÍPIOS '!$A$10:$B$101,2,FALSE)</f>
        <v>352.25373999999999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195</v>
      </c>
      <c r="B97" s="13">
        <f>VLOOKUP(A97,'ÁREA DOS MUNICÍPIOS '!$A$10:$B$101,2,FALSE)</f>
        <v>352.25373999999999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195</v>
      </c>
      <c r="B98" s="13">
        <f>VLOOKUP(A98,'ÁREA DOS MUNICÍPIOS '!$A$10:$B$101,2,FALSE)</f>
        <v>352.25373999999999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195</v>
      </c>
      <c r="B99" s="13">
        <f>VLOOKUP(A99,'ÁREA DOS MUNICÍPIOS '!$A$10:$B$101,2,FALSE)</f>
        <v>352.25373999999999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195</v>
      </c>
      <c r="B100" s="13">
        <f>VLOOKUP(A100,'ÁREA DOS MUNICÍPIOS '!$A$10:$B$101,2,FALSE)</f>
        <v>352.25373999999999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6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0.81841373052974076</v>
      </c>
      <c r="I1" s="18" t="s">
        <v>3</v>
      </c>
      <c r="J1" s="17">
        <f>SUM(J4:J9090)</f>
        <v>0.39963939215770283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196</v>
      </c>
      <c r="B4" s="13">
        <f>VLOOKUP(A4,'ÁREA DOS MUNICÍPIOS '!$A$10:$B$101,2,FALSE)</f>
        <v>265.21109300000001</v>
      </c>
      <c r="C4" s="38" t="s">
        <v>445</v>
      </c>
      <c r="D4" s="74">
        <f>VLOOKUP($C4,'BASE DIBAPE'!$B$2:$H$800,2,FALSE)</f>
        <v>3556.12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2</v>
      </c>
      <c r="H4" s="75">
        <f>IFERROR((D4/(B4*100))*E4*F4*G4,0)</f>
        <v>0.26817279471790417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196</v>
      </c>
      <c r="B5" s="13">
        <f>VLOOKUP(A5,'ÁREA DOS MUNICÍPIOS '!$A$10:$B$101,2,FALSE)</f>
        <v>265.21109300000001</v>
      </c>
      <c r="C5" s="62" t="s">
        <v>244</v>
      </c>
      <c r="D5" s="74">
        <f>VLOOKUP($C5,'BASE DIBAPE'!$B$2:$H$800,2,FALSE)</f>
        <v>795.95</v>
      </c>
      <c r="E5" s="74">
        <f>VLOOKUP($C5,'BASE DIBAPE'!$B$2:$H$800,3,FALSE)</f>
        <v>1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0.12004776889177861</v>
      </c>
      <c r="I5" s="76" t="str">
        <f t="shared" ref="I5:I8" si="1">K5</f>
        <v>MUNICIPAL</v>
      </c>
      <c r="J5" s="77">
        <f t="shared" ref="J5:J68" si="2">IF(I5="Municipal",IFERROR((D5/(B5*100))*E5*F5*G5,0),0)</f>
        <v>0.12004776889177861</v>
      </c>
      <c r="K5" s="8" t="str">
        <f>VLOOKUP($C5,'BASE DIBAPE'!$B$2:$H$800,6,FALSE)</f>
        <v>MUNICIPAL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196</v>
      </c>
      <c r="B6" s="13">
        <f>VLOOKUP(A6,'ÁREA DOS MUNICÍPIOS '!$A$10:$B$101,2,FALSE)</f>
        <v>265.21109300000001</v>
      </c>
      <c r="C6" s="38" t="s">
        <v>1415</v>
      </c>
      <c r="D6" s="74">
        <f>VLOOKUP($C6,'BASE DIBAPE'!$B$2:$H$800,2,FALSE)</f>
        <v>1853.77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0.27959162326592424</v>
      </c>
      <c r="I6" s="76" t="str">
        <f t="shared" si="1"/>
        <v>MUNICIPAL</v>
      </c>
      <c r="J6" s="77">
        <f t="shared" si="2"/>
        <v>0.27959162326592424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196</v>
      </c>
      <c r="B7" s="13">
        <f>VLOOKUP(A7,'ÁREA DOS MUNICÍPIOS '!$A$10:$B$101,2,FALSE)</f>
        <v>265.21109300000001</v>
      </c>
      <c r="C7" s="38" t="s">
        <v>1193</v>
      </c>
      <c r="D7" s="74">
        <f>VLOOKUP($C7,'BASE DIBAPE'!$B$2:$H$800,2,FALSE)</f>
        <v>6.55</v>
      </c>
      <c r="E7" s="74">
        <f>VLOOKUP($C7,'BASE DIBAPE'!$B$2:$H$800,3,FALSE)</f>
        <v>4</v>
      </c>
      <c r="F7" s="74">
        <f>VLOOKUP($C7,'BASE DIBAPE'!$B$2:$H$800,4,FALSE)</f>
        <v>1</v>
      </c>
      <c r="G7" s="74">
        <f>VLOOKUP($C7,'BASE DIBAPE'!$B$2:$H$800,5,FALSE)</f>
        <v>1</v>
      </c>
      <c r="H7" s="75">
        <f t="shared" si="0"/>
        <v>9.878923126341475E-4</v>
      </c>
      <c r="I7" s="76" t="str">
        <f>K7</f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196</v>
      </c>
      <c r="B8" s="13">
        <f>VLOOKUP(A8,'ÁREA DOS MUNICÍPIOS '!$A$10:$B$101,2,FALSE)</f>
        <v>265.21109300000001</v>
      </c>
      <c r="C8" s="38" t="s">
        <v>642</v>
      </c>
      <c r="D8" s="74">
        <f>VLOOKUP($C8,'BASE DIBAPE'!$B$2:$H$800,2,FALSE)</f>
        <v>495.99</v>
      </c>
      <c r="E8" s="74">
        <f>VLOOKUP($C8,'BASE DIBAPE'!$B$2:$H$800,3,FALSE)</f>
        <v>2</v>
      </c>
      <c r="F8" s="74">
        <f>VLOOKUP($C8,'BASE DIBAPE'!$B$2:$H$800,4,FALSE)</f>
        <v>1</v>
      </c>
      <c r="G8" s="74">
        <f>VLOOKUP($C8,'BASE DIBAPE'!$B$2:$H$800,5,FALSE)</f>
        <v>4</v>
      </c>
      <c r="H8" s="75">
        <f t="shared" si="0"/>
        <v>0.14961365134149951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196</v>
      </c>
      <c r="B9" s="13">
        <f>VLOOKUP(A9,'ÁREA DOS MUNICÍPIOS '!$A$10:$B$101,2,FALSE)</f>
        <v>265.21109300000001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196</v>
      </c>
      <c r="B10" s="13">
        <f>VLOOKUP(A10,'ÁREA DOS MUNICÍPIOS '!$A$10:$B$101,2,FALSE)</f>
        <v>265.21109300000001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196</v>
      </c>
      <c r="B11" s="13">
        <f>VLOOKUP(A11,'ÁREA DOS MUNICÍPIOS '!$A$10:$B$101,2,FALSE)</f>
        <v>265.21109300000001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2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196</v>
      </c>
      <c r="B12" s="13">
        <f>VLOOKUP(A12,'ÁREA DOS MUNICÍPIOS '!$A$10:$B$101,2,FALSE)</f>
        <v>265.21109300000001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196</v>
      </c>
      <c r="B13" s="13">
        <f>VLOOKUP(A13,'ÁREA DOS MUNICÍPIOS '!$A$10:$B$101,2,FALSE)</f>
        <v>265.21109300000001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196</v>
      </c>
      <c r="B14" s="13">
        <f>VLOOKUP(A14,'ÁREA DOS MUNICÍPIOS '!$A$10:$B$101,2,FALSE)</f>
        <v>265.21109300000001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196</v>
      </c>
      <c r="B15" s="13">
        <f>VLOOKUP(A15,'ÁREA DOS MUNICÍPIOS '!$A$10:$B$101,2,FALSE)</f>
        <v>265.21109300000001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196</v>
      </c>
      <c r="B16" s="13">
        <f>VLOOKUP(A16,'ÁREA DOS MUNICÍPIOS '!$A$10:$B$101,2,FALSE)</f>
        <v>265.21109300000001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196</v>
      </c>
      <c r="B17" s="13">
        <f>VLOOKUP(A17,'ÁREA DOS MUNICÍPIOS '!$A$10:$B$101,2,FALSE)</f>
        <v>265.21109300000001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196</v>
      </c>
      <c r="B18" s="13">
        <f>VLOOKUP(A18,'ÁREA DOS MUNICÍPIOS '!$A$10:$B$101,2,FALSE)</f>
        <v>265.21109300000001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196</v>
      </c>
      <c r="B19" s="13">
        <f>VLOOKUP(A19,'ÁREA DOS MUNICÍPIOS '!$A$10:$B$101,2,FALSE)</f>
        <v>265.21109300000001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196</v>
      </c>
      <c r="B20" s="13">
        <f>VLOOKUP(A20,'ÁREA DOS MUNICÍPIOS '!$A$10:$B$101,2,FALSE)</f>
        <v>265.21109300000001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196</v>
      </c>
      <c r="B21" s="13">
        <f>VLOOKUP(A21,'ÁREA DOS MUNICÍPIOS '!$A$10:$B$101,2,FALSE)</f>
        <v>265.21109300000001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196</v>
      </c>
      <c r="B22" s="13">
        <f>VLOOKUP(A22,'ÁREA DOS MUNICÍPIOS '!$A$10:$B$101,2,FALSE)</f>
        <v>265.21109300000001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196</v>
      </c>
      <c r="B23" s="13">
        <f>VLOOKUP(A23,'ÁREA DOS MUNICÍPIOS '!$A$10:$B$101,2,FALSE)</f>
        <v>265.21109300000001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196</v>
      </c>
      <c r="B24" s="13">
        <f>VLOOKUP(A24,'ÁREA DOS MUNICÍPIOS '!$A$10:$B$101,2,FALSE)</f>
        <v>265.21109300000001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196</v>
      </c>
      <c r="B25" s="13">
        <f>VLOOKUP(A25,'ÁREA DOS MUNICÍPIOS '!$A$10:$B$101,2,FALSE)</f>
        <v>265.21109300000001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196</v>
      </c>
      <c r="B26" s="13">
        <f>VLOOKUP(A26,'ÁREA DOS MUNICÍPIOS '!$A$10:$B$101,2,FALSE)</f>
        <v>265.21109300000001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196</v>
      </c>
      <c r="B27" s="13">
        <f>VLOOKUP(A27,'ÁREA DOS MUNICÍPIOS '!$A$10:$B$101,2,FALSE)</f>
        <v>265.21109300000001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196</v>
      </c>
      <c r="B28" s="13">
        <f>VLOOKUP(A28,'ÁREA DOS MUNICÍPIOS '!$A$10:$B$101,2,FALSE)</f>
        <v>265.21109300000001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196</v>
      </c>
      <c r="B29" s="13">
        <f>VLOOKUP(A29,'ÁREA DOS MUNICÍPIOS '!$A$10:$B$101,2,FALSE)</f>
        <v>265.21109300000001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196</v>
      </c>
      <c r="B30" s="13">
        <f>VLOOKUP(A30,'ÁREA DOS MUNICÍPIOS '!$A$10:$B$101,2,FALSE)</f>
        <v>265.21109300000001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196</v>
      </c>
      <c r="B31" s="13">
        <f>VLOOKUP(A31,'ÁREA DOS MUNICÍPIOS '!$A$10:$B$101,2,FALSE)</f>
        <v>265.21109300000001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196</v>
      </c>
      <c r="B32" s="13">
        <f>VLOOKUP(A32,'ÁREA DOS MUNICÍPIOS '!$A$10:$B$101,2,FALSE)</f>
        <v>265.21109300000001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196</v>
      </c>
      <c r="B33" s="13">
        <f>VLOOKUP(A33,'ÁREA DOS MUNICÍPIOS '!$A$10:$B$101,2,FALSE)</f>
        <v>265.21109300000001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196</v>
      </c>
      <c r="B34" s="13">
        <f>VLOOKUP(A34,'ÁREA DOS MUNICÍPIOS '!$A$10:$B$101,2,FALSE)</f>
        <v>265.21109300000001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196</v>
      </c>
      <c r="B35" s="13">
        <f>VLOOKUP(A35,'ÁREA DOS MUNICÍPIOS '!$A$10:$B$101,2,FALSE)</f>
        <v>265.21109300000001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196</v>
      </c>
      <c r="B36" s="13">
        <f>VLOOKUP(A36,'ÁREA DOS MUNICÍPIOS '!$A$10:$B$101,2,FALSE)</f>
        <v>265.21109300000001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196</v>
      </c>
      <c r="B37" s="13">
        <f>VLOOKUP(A37,'ÁREA DOS MUNICÍPIOS '!$A$10:$B$101,2,FALSE)</f>
        <v>265.21109300000001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196</v>
      </c>
      <c r="B38" s="13">
        <f>VLOOKUP(A38,'ÁREA DOS MUNICÍPIOS '!$A$10:$B$101,2,FALSE)</f>
        <v>265.21109300000001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196</v>
      </c>
      <c r="B39" s="13">
        <f>VLOOKUP(A39,'ÁREA DOS MUNICÍPIOS '!$A$10:$B$101,2,FALSE)</f>
        <v>265.21109300000001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196</v>
      </c>
      <c r="B40" s="13">
        <f>VLOOKUP(A40,'ÁREA DOS MUNICÍPIOS '!$A$10:$B$101,2,FALSE)</f>
        <v>265.21109300000001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196</v>
      </c>
      <c r="B41" s="13">
        <f>VLOOKUP(A41,'ÁREA DOS MUNICÍPIOS '!$A$10:$B$101,2,FALSE)</f>
        <v>265.21109300000001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196</v>
      </c>
      <c r="B42" s="13">
        <f>VLOOKUP(A42,'ÁREA DOS MUNICÍPIOS '!$A$10:$B$101,2,FALSE)</f>
        <v>265.21109300000001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196</v>
      </c>
      <c r="B43" s="13">
        <f>VLOOKUP(A43,'ÁREA DOS MUNICÍPIOS '!$A$10:$B$101,2,FALSE)</f>
        <v>265.21109300000001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196</v>
      </c>
      <c r="B44" s="13">
        <f>VLOOKUP(A44,'ÁREA DOS MUNICÍPIOS '!$A$10:$B$101,2,FALSE)</f>
        <v>265.21109300000001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196</v>
      </c>
      <c r="B45" s="13">
        <f>VLOOKUP(A45,'ÁREA DOS MUNICÍPIOS '!$A$10:$B$101,2,FALSE)</f>
        <v>265.21109300000001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196</v>
      </c>
      <c r="B46" s="13">
        <f>VLOOKUP(A46,'ÁREA DOS MUNICÍPIOS '!$A$10:$B$101,2,FALSE)</f>
        <v>265.21109300000001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196</v>
      </c>
      <c r="B47" s="13">
        <f>VLOOKUP(A47,'ÁREA DOS MUNICÍPIOS '!$A$10:$B$101,2,FALSE)</f>
        <v>265.21109300000001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196</v>
      </c>
      <c r="B48" s="13">
        <f>VLOOKUP(A48,'ÁREA DOS MUNICÍPIOS '!$A$10:$B$101,2,FALSE)</f>
        <v>265.21109300000001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196</v>
      </c>
      <c r="B49" s="13">
        <f>VLOOKUP(A49,'ÁREA DOS MUNICÍPIOS '!$A$10:$B$101,2,FALSE)</f>
        <v>265.21109300000001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196</v>
      </c>
      <c r="B50" s="13">
        <f>VLOOKUP(A50,'ÁREA DOS MUNICÍPIOS '!$A$10:$B$101,2,FALSE)</f>
        <v>265.21109300000001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196</v>
      </c>
      <c r="B51" s="13">
        <f>VLOOKUP(A51,'ÁREA DOS MUNICÍPIOS '!$A$10:$B$101,2,FALSE)</f>
        <v>265.21109300000001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196</v>
      </c>
      <c r="B52" s="13">
        <f>VLOOKUP(A52,'ÁREA DOS MUNICÍPIOS '!$A$10:$B$101,2,FALSE)</f>
        <v>265.21109300000001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196</v>
      </c>
      <c r="B53" s="13">
        <f>VLOOKUP(A53,'ÁREA DOS MUNICÍPIOS '!$A$10:$B$101,2,FALSE)</f>
        <v>265.21109300000001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196</v>
      </c>
      <c r="B54" s="13">
        <f>VLOOKUP(A54,'ÁREA DOS MUNICÍPIOS '!$A$10:$B$101,2,FALSE)</f>
        <v>265.21109300000001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196</v>
      </c>
      <c r="B55" s="13">
        <f>VLOOKUP(A55,'ÁREA DOS MUNICÍPIOS '!$A$10:$B$101,2,FALSE)</f>
        <v>265.21109300000001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196</v>
      </c>
      <c r="B56" s="13">
        <f>VLOOKUP(A56,'ÁREA DOS MUNICÍPIOS '!$A$10:$B$101,2,FALSE)</f>
        <v>265.21109300000001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196</v>
      </c>
      <c r="B57" s="13">
        <f>VLOOKUP(A57,'ÁREA DOS MUNICÍPIOS '!$A$10:$B$101,2,FALSE)</f>
        <v>265.21109300000001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196</v>
      </c>
      <c r="B58" s="13">
        <f>VLOOKUP(A58,'ÁREA DOS MUNICÍPIOS '!$A$10:$B$101,2,FALSE)</f>
        <v>265.21109300000001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196</v>
      </c>
      <c r="B59" s="13">
        <f>VLOOKUP(A59,'ÁREA DOS MUNICÍPIOS '!$A$10:$B$101,2,FALSE)</f>
        <v>265.21109300000001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196</v>
      </c>
      <c r="B60" s="13">
        <f>VLOOKUP(A60,'ÁREA DOS MUNICÍPIOS '!$A$10:$B$101,2,FALSE)</f>
        <v>265.21109300000001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196</v>
      </c>
      <c r="B61" s="13">
        <f>VLOOKUP(A61,'ÁREA DOS MUNICÍPIOS '!$A$10:$B$101,2,FALSE)</f>
        <v>265.21109300000001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196</v>
      </c>
      <c r="B62" s="13">
        <f>VLOOKUP(A62,'ÁREA DOS MUNICÍPIOS '!$A$10:$B$101,2,FALSE)</f>
        <v>265.21109300000001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196</v>
      </c>
      <c r="B63" s="13">
        <f>VLOOKUP(A63,'ÁREA DOS MUNICÍPIOS '!$A$10:$B$101,2,FALSE)</f>
        <v>265.21109300000001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196</v>
      </c>
      <c r="B64" s="13">
        <f>VLOOKUP(A64,'ÁREA DOS MUNICÍPIOS '!$A$10:$B$101,2,FALSE)</f>
        <v>265.21109300000001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196</v>
      </c>
      <c r="B65" s="13">
        <f>VLOOKUP(A65,'ÁREA DOS MUNICÍPIOS '!$A$10:$B$101,2,FALSE)</f>
        <v>265.21109300000001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196</v>
      </c>
      <c r="B66" s="13">
        <f>VLOOKUP(A66,'ÁREA DOS MUNICÍPIOS '!$A$10:$B$101,2,FALSE)</f>
        <v>265.21109300000001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196</v>
      </c>
      <c r="B67" s="13">
        <f>VLOOKUP(A67,'ÁREA DOS MUNICÍPIOS '!$A$10:$B$101,2,FALSE)</f>
        <v>265.21109300000001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196</v>
      </c>
      <c r="B68" s="13">
        <f>VLOOKUP(A68,'ÁREA DOS MUNICÍPIOS '!$A$10:$B$101,2,FALSE)</f>
        <v>265.21109300000001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196</v>
      </c>
      <c r="B69" s="13">
        <f>VLOOKUP(A69,'ÁREA DOS MUNICÍPIOS '!$A$10:$B$101,2,FALSE)</f>
        <v>265.21109300000001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196</v>
      </c>
      <c r="B70" s="13">
        <f>VLOOKUP(A70,'ÁREA DOS MUNICÍPIOS '!$A$10:$B$101,2,FALSE)</f>
        <v>265.21109300000001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196</v>
      </c>
      <c r="B71" s="13">
        <f>VLOOKUP(A71,'ÁREA DOS MUNICÍPIOS '!$A$10:$B$101,2,FALSE)</f>
        <v>265.21109300000001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196</v>
      </c>
      <c r="B72" s="13">
        <f>VLOOKUP(A72,'ÁREA DOS MUNICÍPIOS '!$A$10:$B$101,2,FALSE)</f>
        <v>265.21109300000001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196</v>
      </c>
      <c r="B73" s="13">
        <f>VLOOKUP(A73,'ÁREA DOS MUNICÍPIOS '!$A$10:$B$101,2,FALSE)</f>
        <v>265.21109300000001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196</v>
      </c>
      <c r="B74" s="13">
        <f>VLOOKUP(A74,'ÁREA DOS MUNICÍPIOS '!$A$10:$B$101,2,FALSE)</f>
        <v>265.21109300000001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196</v>
      </c>
      <c r="B75" s="13">
        <f>VLOOKUP(A75,'ÁREA DOS MUNICÍPIOS '!$A$10:$B$101,2,FALSE)</f>
        <v>265.21109300000001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196</v>
      </c>
      <c r="B76" s="13">
        <f>VLOOKUP(A76,'ÁREA DOS MUNICÍPIOS '!$A$10:$B$101,2,FALSE)</f>
        <v>265.21109300000001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196</v>
      </c>
      <c r="B77" s="13">
        <f>VLOOKUP(A77,'ÁREA DOS MUNICÍPIOS '!$A$10:$B$101,2,FALSE)</f>
        <v>265.21109300000001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196</v>
      </c>
      <c r="B78" s="13">
        <f>VLOOKUP(A78,'ÁREA DOS MUNICÍPIOS '!$A$10:$B$101,2,FALSE)</f>
        <v>265.21109300000001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196</v>
      </c>
      <c r="B79" s="13">
        <f>VLOOKUP(A79,'ÁREA DOS MUNICÍPIOS '!$A$10:$B$101,2,FALSE)</f>
        <v>265.21109300000001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196</v>
      </c>
      <c r="B80" s="13">
        <f>VLOOKUP(A80,'ÁREA DOS MUNICÍPIOS '!$A$10:$B$101,2,FALSE)</f>
        <v>265.21109300000001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196</v>
      </c>
      <c r="B81" s="13">
        <f>VLOOKUP(A81,'ÁREA DOS MUNICÍPIOS '!$A$10:$B$101,2,FALSE)</f>
        <v>265.21109300000001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196</v>
      </c>
      <c r="B82" s="13">
        <f>VLOOKUP(A82,'ÁREA DOS MUNICÍPIOS '!$A$10:$B$101,2,FALSE)</f>
        <v>265.21109300000001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196</v>
      </c>
      <c r="B83" s="13">
        <f>VLOOKUP(A83,'ÁREA DOS MUNICÍPIOS '!$A$10:$B$101,2,FALSE)</f>
        <v>265.21109300000001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196</v>
      </c>
      <c r="B84" s="13">
        <f>VLOOKUP(A84,'ÁREA DOS MUNICÍPIOS '!$A$10:$B$101,2,FALSE)</f>
        <v>265.21109300000001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196</v>
      </c>
      <c r="B85" s="13">
        <f>VLOOKUP(A85,'ÁREA DOS MUNICÍPIOS '!$A$10:$B$101,2,FALSE)</f>
        <v>265.21109300000001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196</v>
      </c>
      <c r="B86" s="13">
        <f>VLOOKUP(A86,'ÁREA DOS MUNICÍPIOS '!$A$10:$B$101,2,FALSE)</f>
        <v>265.21109300000001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196</v>
      </c>
      <c r="B87" s="13">
        <f>VLOOKUP(A87,'ÁREA DOS MUNICÍPIOS '!$A$10:$B$101,2,FALSE)</f>
        <v>265.21109300000001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196</v>
      </c>
      <c r="B88" s="13">
        <f>VLOOKUP(A88,'ÁREA DOS MUNICÍPIOS '!$A$10:$B$101,2,FALSE)</f>
        <v>265.21109300000001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196</v>
      </c>
      <c r="B89" s="13">
        <f>VLOOKUP(A89,'ÁREA DOS MUNICÍPIOS '!$A$10:$B$101,2,FALSE)</f>
        <v>265.21109300000001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196</v>
      </c>
      <c r="B90" s="13">
        <f>VLOOKUP(A90,'ÁREA DOS MUNICÍPIOS '!$A$10:$B$101,2,FALSE)</f>
        <v>265.21109300000001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196</v>
      </c>
      <c r="B91" s="13">
        <f>VLOOKUP(A91,'ÁREA DOS MUNICÍPIOS '!$A$10:$B$101,2,FALSE)</f>
        <v>265.21109300000001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196</v>
      </c>
      <c r="B92" s="13">
        <f>VLOOKUP(A92,'ÁREA DOS MUNICÍPIOS '!$A$10:$B$101,2,FALSE)</f>
        <v>265.21109300000001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196</v>
      </c>
      <c r="B93" s="13">
        <f>VLOOKUP(A93,'ÁREA DOS MUNICÍPIOS '!$A$10:$B$101,2,FALSE)</f>
        <v>265.21109300000001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196</v>
      </c>
      <c r="B94" s="13">
        <f>VLOOKUP(A94,'ÁREA DOS MUNICÍPIOS '!$A$10:$B$101,2,FALSE)</f>
        <v>265.21109300000001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196</v>
      </c>
      <c r="B95" s="13">
        <f>VLOOKUP(A95,'ÁREA DOS MUNICÍPIOS '!$A$10:$B$101,2,FALSE)</f>
        <v>265.21109300000001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196</v>
      </c>
      <c r="B96" s="13">
        <f>VLOOKUP(A96,'ÁREA DOS MUNICÍPIOS '!$A$10:$B$101,2,FALSE)</f>
        <v>265.21109300000001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196</v>
      </c>
      <c r="B97" s="13">
        <f>VLOOKUP(A97,'ÁREA DOS MUNICÍPIOS '!$A$10:$B$101,2,FALSE)</f>
        <v>265.21109300000001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196</v>
      </c>
      <c r="B98" s="13">
        <f>VLOOKUP(A98,'ÁREA DOS MUNICÍPIOS '!$A$10:$B$101,2,FALSE)</f>
        <v>265.21109300000001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196</v>
      </c>
      <c r="B99" s="13">
        <f>VLOOKUP(A99,'ÁREA DOS MUNICÍPIOS '!$A$10:$B$101,2,FALSE)</f>
        <v>265.21109300000001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196</v>
      </c>
      <c r="B100" s="13">
        <f>VLOOKUP(A100,'ÁREA DOS MUNICÍPIOS '!$A$10:$B$101,2,FALSE)</f>
        <v>265.21109300000001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topLeftCell="A13" zoomScaleNormal="100" workbookViewId="0">
      <selection activeCell="C7" sqref="C7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7.855468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21.636166238399483</v>
      </c>
      <c r="I1" s="18" t="s">
        <v>3</v>
      </c>
      <c r="J1" s="17">
        <f>SUM(J4:J9090)</f>
        <v>1.158514425154518E-4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197</v>
      </c>
      <c r="B4" s="13">
        <f>VLOOKUP(A4,'ÁREA DOS MUNICÍPIOS '!$A$10:$B$101,2,FALSE)</f>
        <v>939.13375299999996</v>
      </c>
      <c r="C4" s="38" t="s">
        <v>1485</v>
      </c>
      <c r="D4" s="74">
        <f>VLOOKUP($C4,'BASE DIBAPE'!$B$2:$H$800,2,FALSE)</f>
        <v>75735.19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4</v>
      </c>
      <c r="H4" s="75">
        <f>IFERROR((D4/(B4*100))*E4*F4*G4,0)</f>
        <v>12.902986780414441</v>
      </c>
      <c r="I4" s="76" t="str">
        <f>K4</f>
        <v>FEDERAL</v>
      </c>
      <c r="J4" s="77">
        <f>IF(I4="Municipal",IFERROR((D4/(B4*100))*E4*F4*G4,0),0)</f>
        <v>0</v>
      </c>
      <c r="K4" s="8" t="str">
        <f>VLOOKUP($C4,'BASE DIBAPE'!$B$2:$H$800,6,FALSE)</f>
        <v>FEDERAL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197</v>
      </c>
      <c r="B5" s="13">
        <f>VLOOKUP(A5,'ÁREA DOS MUNICÍPIOS '!$A$10:$B$101,2,FALSE)</f>
        <v>939.13375299999996</v>
      </c>
      <c r="C5" s="38" t="s">
        <v>757</v>
      </c>
      <c r="D5" s="74">
        <f>VLOOKUP($C5,'BASE DIBAPE'!$B$2:$H$800,2,FALSE)</f>
        <v>9568.02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4</v>
      </c>
      <c r="H5" s="75">
        <f t="shared" ref="H5:H28" si="0">IFERROR((D5/(B5*100))*E5*F5*G5,0)</f>
        <v>6.5204054059805472</v>
      </c>
      <c r="I5" s="76" t="str">
        <f t="shared" ref="I5:I28" si="1">K5</f>
        <v>ESTADUAL</v>
      </c>
      <c r="J5" s="77">
        <f t="shared" ref="J5:J2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13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197</v>
      </c>
      <c r="B6" s="13">
        <f>VLOOKUP(A6,'ÁREA DOS MUNICÍPIOS '!$A$10:$B$101,2,FALSE)</f>
        <v>939.13375299999996</v>
      </c>
      <c r="C6" s="38" t="s">
        <v>783</v>
      </c>
      <c r="D6" s="74">
        <f>VLOOKUP($C6,'BASE DIBAPE'!$B$2:$H$800,2,FALSE)</f>
        <v>0.68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1.158514425154518E-4</v>
      </c>
      <c r="I6" s="76" t="str">
        <f t="shared" si="1"/>
        <v>MUNICIPAL</v>
      </c>
      <c r="J6" s="77">
        <f t="shared" si="2"/>
        <v>1.158514425154518E-4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197</v>
      </c>
      <c r="B7" s="13">
        <f>VLOOKUP(A7,'ÁREA DOS MUNICÍPIOS '!$A$10:$B$101,2,FALSE)</f>
        <v>939.13375299999996</v>
      </c>
      <c r="C7" s="38" t="s">
        <v>972</v>
      </c>
      <c r="D7" s="74">
        <f>VLOOKUP($C7,'BASE DIBAPE'!$B$2:$H$800,2,FALSE)</f>
        <v>5052.25</v>
      </c>
      <c r="E7" s="74">
        <f>VLOOKUP($C7,'BASE DIBAPE'!$B$2:$H$800,3,FALSE)</f>
        <v>5</v>
      </c>
      <c r="F7" s="74">
        <f>VLOOKUP($C7,'BASE DIBAPE'!$B$2:$H$800,4,FALSE)</f>
        <v>2</v>
      </c>
      <c r="G7" s="74">
        <f>VLOOKUP($C7,'BASE DIBAPE'!$B$2:$H$800,5,FALSE)</f>
        <v>4</v>
      </c>
      <c r="H7" s="75">
        <f t="shared" si="0"/>
        <v>2.1518766560613649</v>
      </c>
      <c r="I7" s="76" t="str">
        <f t="shared" si="1"/>
        <v>FEDERAL</v>
      </c>
      <c r="J7" s="77">
        <f t="shared" si="2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197</v>
      </c>
      <c r="B8" s="13">
        <f>VLOOKUP(A8,'ÁREA DOS MUNICÍPIOS '!$A$10:$B$101,2,FALSE)</f>
        <v>939.13375299999996</v>
      </c>
      <c r="C8" s="38" t="s">
        <v>1486</v>
      </c>
      <c r="D8" s="74">
        <f>VLOOKUP($C8,'BASE DIBAPE'!$B$2:$H$800,2,FALSE)</f>
        <v>38.869999999999997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6.6222728979053102E-3</v>
      </c>
      <c r="I8" s="76" t="str">
        <f t="shared" si="1"/>
        <v>FEDERAL</v>
      </c>
      <c r="J8" s="77">
        <f t="shared" si="2"/>
        <v>0</v>
      </c>
      <c r="K8" s="8" t="str">
        <f>VLOOKUP($C8,'BASE DIBAPE'!$B$2:$H$800,6,FALSE)</f>
        <v>FEDERAL</v>
      </c>
      <c r="L8" s="29">
        <f>COUNTIF($I$4:$I$9090,"Estadual")</f>
        <v>11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197</v>
      </c>
      <c r="B9" s="13">
        <f>VLOOKUP(A9,'ÁREA DOS MUNICÍPIOS '!$A$10:$B$101,2,FALSE)</f>
        <v>939.13375299999996</v>
      </c>
      <c r="C9" s="38" t="s">
        <v>1076</v>
      </c>
      <c r="D9" s="74">
        <f>VLOOKUP($C9,'BASE DIBAPE'!$B$2:$H$800,2,FALSE)</f>
        <v>12.37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2.1074740351707919E-3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197</v>
      </c>
      <c r="B10" s="13">
        <f>VLOOKUP(A10,'ÁREA DOS MUNICÍPIOS '!$A$10:$B$101,2,FALSE)</f>
        <v>939.13375299999996</v>
      </c>
      <c r="C10" s="38" t="s">
        <v>1092</v>
      </c>
      <c r="D10" s="74">
        <f>VLOOKUP($C10,'BASE DIBAPE'!$B$2:$H$800,2,FALSE)</f>
        <v>39.409999999999997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6.7142725728440511E-3</v>
      </c>
      <c r="I10" s="76" t="str">
        <f t="shared" si="1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197</v>
      </c>
      <c r="B11" s="13">
        <f>VLOOKUP(A11,'ÁREA DOS MUNICÍPIOS '!$A$10:$B$101,2,FALSE)</f>
        <v>939.13375299999996</v>
      </c>
      <c r="C11" s="38" t="s">
        <v>1098</v>
      </c>
      <c r="D11" s="74">
        <f>VLOOKUP($C11,'BASE DIBAPE'!$B$2:$H$800,2,FALSE)</f>
        <v>23.6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2</v>
      </c>
      <c r="H11" s="75">
        <f t="shared" si="0"/>
        <v>8.0414530687195947E-3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197</v>
      </c>
      <c r="B12" s="13">
        <f>VLOOKUP(A12,'ÁREA DOS MUNICÍPIOS '!$A$10:$B$101,2,FALSE)</f>
        <v>939.13375299999996</v>
      </c>
      <c r="C12" s="38" t="s">
        <v>1118</v>
      </c>
      <c r="D12" s="74">
        <f>VLOOKUP($C12,'BASE DIBAPE'!$B$2:$H$800,2,FALSE)</f>
        <v>5.35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9.1147826096715746E-4</v>
      </c>
      <c r="I12" s="76" t="str">
        <f t="shared" si="1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197</v>
      </c>
      <c r="B13" s="13">
        <f>VLOOKUP(A13,'ÁREA DOS MUNICÍPIOS '!$A$10:$B$101,2,FALSE)</f>
        <v>939.13375299999996</v>
      </c>
      <c r="C13" s="38" t="s">
        <v>1144</v>
      </c>
      <c r="D13" s="74">
        <f>VLOOKUP($C13,'BASE DIBAPE'!$B$2:$H$800,2,FALSE)</f>
        <v>7.07</v>
      </c>
      <c r="E13" s="74">
        <f>VLOOKUP($C13,'BASE DIBAPE'!$B$2:$H$800,3,FALSE)</f>
        <v>4</v>
      </c>
      <c r="F13" s="74">
        <f>VLOOKUP($C13,'BASE DIBAPE'!$B$2:$H$800,4,FALSE)</f>
        <v>2</v>
      </c>
      <c r="G13" s="74">
        <f>VLOOKUP($C13,'BASE DIBAPE'!$B$2:$H$800,5,FALSE)</f>
        <v>1</v>
      </c>
      <c r="H13" s="75">
        <f t="shared" si="0"/>
        <v>6.0225713131194421E-4</v>
      </c>
      <c r="I13" s="76" t="str">
        <f t="shared" si="1"/>
        <v>ESTADUAL</v>
      </c>
      <c r="J13" s="77">
        <f t="shared" si="2"/>
        <v>0</v>
      </c>
      <c r="K13" s="8" t="str">
        <f>VLOOKUP($C13,'BASE DIBAPE'!$B$2:$H$800,6,FALSE)</f>
        <v>ESTADUAL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197</v>
      </c>
      <c r="B14" s="13">
        <f>VLOOKUP(A14,'ÁREA DOS MUNICÍPIOS '!$A$10:$B$101,2,FALSE)</f>
        <v>939.13375299999996</v>
      </c>
      <c r="C14" s="38" t="s">
        <v>1148</v>
      </c>
      <c r="D14" s="74">
        <f>VLOOKUP($C14,'BASE DIBAPE'!$B$2:$H$800,2,FALSE)</f>
        <v>11.81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2.0120669648639494E-3</v>
      </c>
      <c r="I14" s="76" t="str">
        <f t="shared" si="1"/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197</v>
      </c>
      <c r="B15" s="13">
        <f>VLOOKUP(A15,'ÁREA DOS MUNICÍPIOS '!$A$10:$B$101,2,FALSE)</f>
        <v>939.13375299999996</v>
      </c>
      <c r="C15" s="38" t="s">
        <v>1154</v>
      </c>
      <c r="D15" s="74">
        <f>VLOOKUP($C15,'BASE DIBAPE'!$B$2:$H$800,2,FALSE)</f>
        <v>0</v>
      </c>
      <c r="E15" s="74">
        <f>VLOOKUP($C15,'BASE DIBAPE'!$B$2:$H$800,3,FALSE)</f>
        <v>4</v>
      </c>
      <c r="F15" s="74">
        <f>VLOOKUP($C15,'BASE DIBAPE'!$B$2:$H$800,4,FALSE)</f>
        <v>0</v>
      </c>
      <c r="G15" s="74">
        <f>VLOOKUP($C15,'BASE DIBAPE'!$B$2:$H$800,5,FALSE)</f>
        <v>0</v>
      </c>
      <c r="H15" s="75">
        <f t="shared" si="0"/>
        <v>0</v>
      </c>
      <c r="I15" s="76" t="str">
        <f t="shared" si="1"/>
        <v>FEDERAL</v>
      </c>
      <c r="J15" s="77">
        <f t="shared" si="2"/>
        <v>0</v>
      </c>
      <c r="K15" s="8" t="str">
        <f>VLOOKUP($C15,'BASE DIBAPE'!$B$2:$H$800,6,FALSE)</f>
        <v>FEDERAL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197</v>
      </c>
      <c r="B16" s="13">
        <f>VLOOKUP(A16,'ÁREA DOS MUNICÍPIOS '!$A$10:$B$101,2,FALSE)</f>
        <v>939.13375299999996</v>
      </c>
      <c r="C16" s="38" t="s">
        <v>1156</v>
      </c>
      <c r="D16" s="74">
        <f>VLOOKUP($C16,'BASE DIBAPE'!$B$2:$H$800,2,FALSE)</f>
        <v>0.87</v>
      </c>
      <c r="E16" s="74">
        <f>VLOOKUP($C16,'BASE DIBAPE'!$B$2:$H$800,3,FALSE)</f>
        <v>4</v>
      </c>
      <c r="F16" s="74">
        <f>VLOOKUP($C16,'BASE DIBAPE'!$B$2:$H$800,4,FALSE)</f>
        <v>4</v>
      </c>
      <c r="G16" s="74">
        <f>VLOOKUP($C16,'BASE DIBAPE'!$B$2:$H$800,5,FALSE)</f>
        <v>1</v>
      </c>
      <c r="H16" s="75">
        <f t="shared" si="0"/>
        <v>1.4822169851241626E-4</v>
      </c>
      <c r="I16" s="76" t="str">
        <f t="shared" si="1"/>
        <v>FEDERAL</v>
      </c>
      <c r="J16" s="77">
        <f t="shared" si="2"/>
        <v>0</v>
      </c>
      <c r="K16" s="8" t="str">
        <f>VLOOKUP($C16,'BASE DIBAPE'!$B$2:$H$800,6,FALSE)</f>
        <v>FEDERAL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197</v>
      </c>
      <c r="B17" s="13">
        <f>VLOOKUP(A17,'ÁREA DOS MUNICÍPIOS '!$A$10:$B$101,2,FALSE)</f>
        <v>939.13375299999996</v>
      </c>
      <c r="C17" s="38" t="s">
        <v>1183</v>
      </c>
      <c r="D17" s="74">
        <f>VLOOKUP($C17,'BASE DIBAPE'!$B$2:$H$800,2,FALSE)</f>
        <v>0</v>
      </c>
      <c r="E17" s="74">
        <f>VLOOKUP($C17,'BASE DIBAPE'!$B$2:$H$800,3,FALSE)</f>
        <v>4</v>
      </c>
      <c r="F17" s="74">
        <f>VLOOKUP($C17,'BASE DIBAPE'!$B$2:$H$800,4,FALSE)</f>
        <v>0</v>
      </c>
      <c r="G17" s="74">
        <f>VLOOKUP($C17,'BASE DIBAPE'!$B$2:$H$800,5,FALSE)</f>
        <v>0</v>
      </c>
      <c r="H17" s="75">
        <f t="shared" si="0"/>
        <v>0</v>
      </c>
      <c r="I17" s="76" t="str">
        <f t="shared" si="1"/>
        <v>FEDERAL</v>
      </c>
      <c r="J17" s="77">
        <f t="shared" si="2"/>
        <v>0</v>
      </c>
      <c r="K17" s="8" t="str">
        <f>VLOOKUP($C17,'BASE DIBAPE'!$B$2:$H$800,6,FALSE)</f>
        <v>FEDERAL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197</v>
      </c>
      <c r="B18" s="13">
        <f>VLOOKUP(A18,'ÁREA DOS MUNICÍPIOS '!$A$10:$B$101,2,FALSE)</f>
        <v>939.13375299999996</v>
      </c>
      <c r="C18" s="38" t="s">
        <v>1189</v>
      </c>
      <c r="D18" s="74">
        <f>VLOOKUP($C18,'BASE DIBAPE'!$B$2:$H$800,2,FALSE)</f>
        <v>0</v>
      </c>
      <c r="E18" s="74">
        <f>VLOOKUP($C18,'BASE DIBAPE'!$B$2:$H$800,3,FALSE)</f>
        <v>4</v>
      </c>
      <c r="F18" s="74">
        <f>VLOOKUP($C18,'BASE DIBAPE'!$B$2:$H$800,4,FALSE)</f>
        <v>0</v>
      </c>
      <c r="G18" s="74">
        <f>VLOOKUP($C18,'BASE DIBAPE'!$B$2:$H$800,5,FALSE)</f>
        <v>0</v>
      </c>
      <c r="H18" s="75">
        <f t="shared" si="0"/>
        <v>0</v>
      </c>
      <c r="I18" s="76" t="str">
        <f t="shared" si="1"/>
        <v>FEDERAL</v>
      </c>
      <c r="J18" s="77">
        <f t="shared" si="2"/>
        <v>0</v>
      </c>
      <c r="K18" s="8" t="str">
        <f>VLOOKUP($C18,'BASE DIBAPE'!$B$2:$H$800,6,FALSE)</f>
        <v>FEDERAL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197</v>
      </c>
      <c r="B19" s="13">
        <f>VLOOKUP(A19,'ÁREA DOS MUNICÍPIOS '!$A$10:$B$101,2,FALSE)</f>
        <v>939.13375299999996</v>
      </c>
      <c r="C19" s="38" t="s">
        <v>1195</v>
      </c>
      <c r="D19" s="74">
        <f>VLOOKUP($C19,'BASE DIBAPE'!$B$2:$H$800,2,FALSE)</f>
        <v>0</v>
      </c>
      <c r="E19" s="74">
        <f>VLOOKUP($C19,'BASE DIBAPE'!$B$2:$H$800,3,FALSE)</f>
        <v>4</v>
      </c>
      <c r="F19" s="74">
        <f>VLOOKUP($C19,'BASE DIBAPE'!$B$2:$H$800,4,FALSE)</f>
        <v>0</v>
      </c>
      <c r="G19" s="74">
        <f>VLOOKUP($C19,'BASE DIBAPE'!$B$2:$H$800,5,FALSE)</f>
        <v>0</v>
      </c>
      <c r="H19" s="75">
        <f t="shared" si="0"/>
        <v>0</v>
      </c>
      <c r="I19" s="76" t="str">
        <f t="shared" si="1"/>
        <v>FEDERAL</v>
      </c>
      <c r="J19" s="77">
        <f t="shared" si="2"/>
        <v>0</v>
      </c>
      <c r="K19" s="8" t="str">
        <f>VLOOKUP($C19,'BASE DIBAPE'!$B$2:$H$800,6,FALSE)</f>
        <v>FEDERAL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197</v>
      </c>
      <c r="B20" s="13">
        <f>VLOOKUP(A20,'ÁREA DOS MUNICÍPIOS '!$A$10:$B$101,2,FALSE)</f>
        <v>939.13375299999996</v>
      </c>
      <c r="C20" s="38" t="s">
        <v>1213</v>
      </c>
      <c r="D20" s="74">
        <f>VLOOKUP($C20,'BASE DIBAPE'!$B$2:$H$800,2,FALSE)</f>
        <v>18.39</v>
      </c>
      <c r="E20" s="74">
        <f>VLOOKUP($C20,'BASE DIBAPE'!$B$2:$H$800,3,FALSE)</f>
        <v>4</v>
      </c>
      <c r="F20" s="74">
        <f>VLOOKUP($C20,'BASE DIBAPE'!$B$2:$H$800,4,FALSE)</f>
        <v>4</v>
      </c>
      <c r="G20" s="74">
        <f>VLOOKUP($C20,'BASE DIBAPE'!$B$2:$H$800,5,FALSE)</f>
        <v>1</v>
      </c>
      <c r="H20" s="75">
        <f t="shared" si="0"/>
        <v>3.1331000409693505E-3</v>
      </c>
      <c r="I20" s="76" t="str">
        <f t="shared" si="1"/>
        <v>ESTADUAL</v>
      </c>
      <c r="J20" s="77">
        <f t="shared" si="2"/>
        <v>0</v>
      </c>
      <c r="K20" s="8" t="str">
        <f>VLOOKUP($C20,'BASE DIBAPE'!$B$2:$H$800,6,FALSE)</f>
        <v>ESTADUAL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197</v>
      </c>
      <c r="B21" s="13">
        <f>VLOOKUP(A21,'ÁREA DOS MUNICÍPIOS '!$A$10:$B$101,2,FALSE)</f>
        <v>939.13375299999996</v>
      </c>
      <c r="C21" s="38" t="s">
        <v>1227</v>
      </c>
      <c r="D21" s="74">
        <f>VLOOKUP($C21,'BASE DIBAPE'!$B$2:$H$800,2,FALSE)</f>
        <v>21.72</v>
      </c>
      <c r="E21" s="74">
        <f>VLOOKUP($C21,'BASE DIBAPE'!$B$2:$H$800,3,FALSE)</f>
        <v>4</v>
      </c>
      <c r="F21" s="74">
        <f>VLOOKUP($C21,'BASE DIBAPE'!$B$2:$H$800,4,FALSE)</f>
        <v>4</v>
      </c>
      <c r="G21" s="74">
        <f>VLOOKUP($C21,'BASE DIBAPE'!$B$2:$H$800,5,FALSE)</f>
        <v>1</v>
      </c>
      <c r="H21" s="75">
        <f t="shared" si="0"/>
        <v>3.7004313697582541E-3</v>
      </c>
      <c r="I21" s="76" t="str">
        <f t="shared" si="1"/>
        <v>FEDERAL</v>
      </c>
      <c r="J21" s="77">
        <f t="shared" si="2"/>
        <v>0</v>
      </c>
      <c r="K21" s="8" t="str">
        <f>VLOOKUP($C21,'BASE DIBAPE'!$B$2:$H$800,6,FALSE)</f>
        <v>FEDERAL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197</v>
      </c>
      <c r="B22" s="13">
        <f>VLOOKUP(A22,'ÁREA DOS MUNICÍPIOS '!$A$10:$B$101,2,FALSE)</f>
        <v>939.13375299999996</v>
      </c>
      <c r="C22" s="38" t="s">
        <v>1241</v>
      </c>
      <c r="D22" s="74">
        <f>VLOOKUP($C22,'BASE DIBAPE'!$B$2:$H$800,2,FALSE)</f>
        <v>10.79</v>
      </c>
      <c r="E22" s="74">
        <f>VLOOKUP($C22,'BASE DIBAPE'!$B$2:$H$800,3,FALSE)</f>
        <v>4</v>
      </c>
      <c r="F22" s="74">
        <f>VLOOKUP($C22,'BASE DIBAPE'!$B$2:$H$800,4,FALSE)</f>
        <v>1</v>
      </c>
      <c r="G22" s="74">
        <f>VLOOKUP($C22,'BASE DIBAPE'!$B$2:$H$800,5,FALSE)</f>
        <v>1</v>
      </c>
      <c r="H22" s="75">
        <f t="shared" si="0"/>
        <v>4.5957245027269293E-4</v>
      </c>
      <c r="I22" s="76" t="str">
        <f t="shared" si="1"/>
        <v>FEDERAL</v>
      </c>
      <c r="J22" s="77">
        <f t="shared" si="2"/>
        <v>0</v>
      </c>
      <c r="K22" s="8" t="str">
        <f>VLOOKUP($C22,'BASE DIBAPE'!$B$2:$H$800,6,FALSE)</f>
        <v>FEDERAL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197</v>
      </c>
      <c r="B23" s="13">
        <f>VLOOKUP(A23,'ÁREA DOS MUNICÍPIOS '!$A$10:$B$101,2,FALSE)</f>
        <v>939.13375299999996</v>
      </c>
      <c r="C23" s="38" t="s">
        <v>1271</v>
      </c>
      <c r="D23" s="74">
        <f>VLOOKUP($C23,'BASE DIBAPE'!$B$2:$H$800,2,FALSE)</f>
        <v>16.36</v>
      </c>
      <c r="E23" s="74">
        <f>VLOOKUP($C23,'BASE DIBAPE'!$B$2:$H$800,3,FALSE)</f>
        <v>4</v>
      </c>
      <c r="F23" s="74">
        <f>VLOOKUP($C23,'BASE DIBAPE'!$B$2:$H$800,4,FALSE)</f>
        <v>4</v>
      </c>
      <c r="G23" s="74">
        <f>VLOOKUP($C23,'BASE DIBAPE'!$B$2:$H$800,5,FALSE)</f>
        <v>1</v>
      </c>
      <c r="H23" s="75">
        <f t="shared" si="0"/>
        <v>2.7872494111070459E-3</v>
      </c>
      <c r="I23" s="76" t="str">
        <f t="shared" si="1"/>
        <v>ESTADUAL</v>
      </c>
      <c r="J23" s="77">
        <f t="shared" si="2"/>
        <v>0</v>
      </c>
      <c r="K23" s="8" t="str">
        <f>VLOOKUP($C23,'BASE DIBAPE'!$B$2:$H$800,6,FALSE)</f>
        <v>ESTADUAL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197</v>
      </c>
      <c r="B24" s="13">
        <f>VLOOKUP(A24,'ÁREA DOS MUNICÍPIOS '!$A$10:$B$101,2,FALSE)</f>
        <v>939.13375299999996</v>
      </c>
      <c r="C24" s="38" t="s">
        <v>1273</v>
      </c>
      <c r="D24" s="74">
        <f>VLOOKUP($C24,'BASE DIBAPE'!$B$2:$H$800,2,FALSE)</f>
        <v>60.68</v>
      </c>
      <c r="E24" s="74">
        <f>VLOOKUP($C24,'BASE DIBAPE'!$B$2:$H$800,3,FALSE)</f>
        <v>4</v>
      </c>
      <c r="F24" s="74">
        <f>VLOOKUP($C24,'BASE DIBAPE'!$B$2:$H$800,4,FALSE)</f>
        <v>4</v>
      </c>
      <c r="G24" s="74">
        <f>VLOOKUP($C24,'BASE DIBAPE'!$B$2:$H$800,5,FALSE)</f>
        <v>2</v>
      </c>
      <c r="H24" s="75">
        <f t="shared" si="0"/>
        <v>2.0676075093640042E-2</v>
      </c>
      <c r="I24" s="76" t="str">
        <f t="shared" si="1"/>
        <v>ESTADUAL</v>
      </c>
      <c r="J24" s="77">
        <f t="shared" si="2"/>
        <v>0</v>
      </c>
      <c r="K24" s="8" t="str">
        <f>VLOOKUP($C24,'BASE DIBAPE'!$B$2:$H$800,6,FALSE)</f>
        <v>ESTADUAL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197</v>
      </c>
      <c r="B25" s="13">
        <f>VLOOKUP(A25,'ÁREA DOS MUNICÍPIOS '!$A$10:$B$101,2,FALSE)</f>
        <v>939.13375299999996</v>
      </c>
      <c r="C25" s="38" t="s">
        <v>1299</v>
      </c>
      <c r="D25" s="74">
        <f>VLOOKUP($C25,'BASE DIBAPE'!$B$2:$H$800,2,FALSE)</f>
        <v>0</v>
      </c>
      <c r="E25" s="74">
        <f>VLOOKUP($C25,'BASE DIBAPE'!$B$2:$H$800,3,FALSE)</f>
        <v>4</v>
      </c>
      <c r="F25" s="74">
        <f>VLOOKUP($C25,'BASE DIBAPE'!$B$2:$H$800,4,FALSE)</f>
        <v>0</v>
      </c>
      <c r="G25" s="74">
        <f>VLOOKUP($C25,'BASE DIBAPE'!$B$2:$H$800,5,FALSE)</f>
        <v>0</v>
      </c>
      <c r="H25" s="75">
        <f t="shared" si="0"/>
        <v>0</v>
      </c>
      <c r="I25" s="76" t="str">
        <f t="shared" si="1"/>
        <v>FEDERAL</v>
      </c>
      <c r="J25" s="77">
        <f t="shared" si="2"/>
        <v>0</v>
      </c>
      <c r="K25" s="8" t="str">
        <f>VLOOKUP($C25,'BASE DIBAPE'!$B$2:$H$800,6,FALSE)</f>
        <v>FEDERAL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197</v>
      </c>
      <c r="B26" s="13">
        <f>VLOOKUP(A26,'ÁREA DOS MUNICÍPIOS '!$A$10:$B$101,2,FALSE)</f>
        <v>939.13375299999996</v>
      </c>
      <c r="C26" s="38" t="s">
        <v>1326</v>
      </c>
      <c r="D26" s="74">
        <f>VLOOKUP($C26,'BASE DIBAPE'!$B$2:$H$800,2,FALSE)</f>
        <v>0</v>
      </c>
      <c r="E26" s="74">
        <f>VLOOKUP($C26,'BASE DIBAPE'!$B$2:$H$800,3,FALSE)</f>
        <v>4</v>
      </c>
      <c r="F26" s="74">
        <f>VLOOKUP($C26,'BASE DIBAPE'!$B$2:$H$800,4,FALSE)</f>
        <v>0</v>
      </c>
      <c r="G26" s="74">
        <f>VLOOKUP($C26,'BASE DIBAPE'!$B$2:$H$800,5,FALSE)</f>
        <v>0</v>
      </c>
      <c r="H26" s="75">
        <f t="shared" si="0"/>
        <v>0</v>
      </c>
      <c r="I26" s="76" t="str">
        <f t="shared" si="1"/>
        <v>FEDERAL</v>
      </c>
      <c r="J26" s="77">
        <f t="shared" si="2"/>
        <v>0</v>
      </c>
      <c r="K26" s="8" t="str">
        <f>VLOOKUP($C26,'BASE DIBAPE'!$B$2:$H$800,6,FALSE)</f>
        <v>FEDERAL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197</v>
      </c>
      <c r="B27" s="13">
        <f>VLOOKUP(A27,'ÁREA DOS MUNICÍPIOS '!$A$10:$B$101,2,FALSE)</f>
        <v>939.13375299999996</v>
      </c>
      <c r="C27" s="38" t="s">
        <v>1340</v>
      </c>
      <c r="D27" s="74">
        <f>VLOOKUP($C27,'BASE DIBAPE'!$B$2:$H$800,2,FALSE)</f>
        <v>0</v>
      </c>
      <c r="E27" s="74">
        <f>VLOOKUP($C27,'BASE DIBAPE'!$B$2:$H$800,3,FALSE)</f>
        <v>4</v>
      </c>
      <c r="F27" s="74">
        <f>VLOOKUP($C27,'BASE DIBAPE'!$B$2:$H$800,4,FALSE)</f>
        <v>0</v>
      </c>
      <c r="G27" s="74">
        <f>VLOOKUP($C27,'BASE DIBAPE'!$B$2:$H$800,5,FALSE)</f>
        <v>0</v>
      </c>
      <c r="H27" s="75">
        <f t="shared" si="0"/>
        <v>0</v>
      </c>
      <c r="I27" s="76" t="str">
        <f t="shared" si="1"/>
        <v>FEDERAL</v>
      </c>
      <c r="J27" s="77">
        <f t="shared" si="2"/>
        <v>0</v>
      </c>
      <c r="K27" s="8" t="str">
        <f>VLOOKUP($C27,'BASE DIBAPE'!$B$2:$H$800,6,FALSE)</f>
        <v>FEDERAL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197</v>
      </c>
      <c r="B28" s="13">
        <f>VLOOKUP(A28,'ÁREA DOS MUNICÍPIOS '!$A$10:$B$101,2,FALSE)</f>
        <v>939.13375299999996</v>
      </c>
      <c r="C28" s="38" t="s">
        <v>1352</v>
      </c>
      <c r="D28" s="74">
        <f>VLOOKUP($C28,'BASE DIBAPE'!$B$2:$H$800,2,FALSE)</f>
        <v>16.82</v>
      </c>
      <c r="E28" s="74">
        <f>VLOOKUP($C28,'BASE DIBAPE'!$B$2:$H$800,3,FALSE)</f>
        <v>4</v>
      </c>
      <c r="F28" s="74">
        <f>VLOOKUP($C28,'BASE DIBAPE'!$B$2:$H$800,4,FALSE)</f>
        <v>4</v>
      </c>
      <c r="G28" s="74">
        <f>VLOOKUP($C28,'BASE DIBAPE'!$B$2:$H$800,5,FALSE)</f>
        <v>1</v>
      </c>
      <c r="H28" s="75">
        <f t="shared" si="0"/>
        <v>2.8656195045733811E-3</v>
      </c>
      <c r="I28" s="76" t="str">
        <f t="shared" si="1"/>
        <v>ESTADUAL</v>
      </c>
      <c r="J28" s="77">
        <f t="shared" si="2"/>
        <v>0</v>
      </c>
      <c r="K28" s="8" t="str">
        <f>VLOOKUP($C28,'BASE DIBAPE'!$B$2:$H$800,6,FALSE)</f>
        <v>ESTADUAL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197</v>
      </c>
      <c r="B29" s="13">
        <f>VLOOKUP(A29,'ÁREA DOS MUNICÍPIOS '!$A$10:$B$101,2,FALSE)</f>
        <v>939.13375299999996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ref="H29:H68" si="3">IFERROR((D29/(B29*100))*E29*F29*G29,0)</f>
        <v>0</v>
      </c>
      <c r="I29" s="76"/>
      <c r="J29" s="77">
        <f t="shared" ref="J29:J68" si="4">IF(I29="Municipal",IFERROR((D29/(B29*100))*E29*F29*G29,0),0)</f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197</v>
      </c>
      <c r="B30" s="13">
        <f>VLOOKUP(A30,'ÁREA DOS MUNICÍPIOS '!$A$10:$B$101,2,FALSE)</f>
        <v>939.13375299999996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3"/>
        <v>0</v>
      </c>
      <c r="I30" s="76"/>
      <c r="J30" s="77">
        <f t="shared" si="4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197</v>
      </c>
      <c r="B31" s="13">
        <f>VLOOKUP(A31,'ÁREA DOS MUNICÍPIOS '!$A$10:$B$101,2,FALSE)</f>
        <v>939.13375299999996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3"/>
        <v>0</v>
      </c>
      <c r="I31" s="76"/>
      <c r="J31" s="77">
        <f t="shared" si="4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197</v>
      </c>
      <c r="B32" s="13">
        <f>VLOOKUP(A32,'ÁREA DOS MUNICÍPIOS '!$A$10:$B$101,2,FALSE)</f>
        <v>939.13375299999996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3"/>
        <v>0</v>
      </c>
      <c r="I32" s="76"/>
      <c r="J32" s="77">
        <f t="shared" si="4"/>
        <v>0</v>
      </c>
    </row>
    <row r="33" spans="1:10" ht="15.75" customHeight="1" x14ac:dyDescent="0.2">
      <c r="A33" s="27" t="s">
        <v>197</v>
      </c>
      <c r="B33" s="13">
        <f>VLOOKUP(A33,'ÁREA DOS MUNICÍPIOS '!$A$10:$B$101,2,FALSE)</f>
        <v>939.13375299999996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3"/>
        <v>0</v>
      </c>
      <c r="I33" s="76"/>
      <c r="J33" s="77">
        <f t="shared" si="4"/>
        <v>0</v>
      </c>
    </row>
    <row r="34" spans="1:10" ht="15.75" customHeight="1" x14ac:dyDescent="0.2">
      <c r="A34" s="27" t="s">
        <v>197</v>
      </c>
      <c r="B34" s="13">
        <f>VLOOKUP(A34,'ÁREA DOS MUNICÍPIOS '!$A$10:$B$101,2,FALSE)</f>
        <v>939.13375299999996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3"/>
        <v>0</v>
      </c>
      <c r="I34" s="76"/>
      <c r="J34" s="77">
        <f t="shared" si="4"/>
        <v>0</v>
      </c>
    </row>
    <row r="35" spans="1:10" ht="15.75" customHeight="1" x14ac:dyDescent="0.2">
      <c r="A35" s="27" t="s">
        <v>197</v>
      </c>
      <c r="B35" s="13">
        <f>VLOOKUP(A35,'ÁREA DOS MUNICÍPIOS '!$A$10:$B$101,2,FALSE)</f>
        <v>939.13375299999996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3"/>
        <v>0</v>
      </c>
      <c r="I35" s="76"/>
      <c r="J35" s="77">
        <f t="shared" si="4"/>
        <v>0</v>
      </c>
    </row>
    <row r="36" spans="1:10" ht="15.75" customHeight="1" x14ac:dyDescent="0.2">
      <c r="A36" s="27" t="s">
        <v>197</v>
      </c>
      <c r="B36" s="13">
        <f>VLOOKUP(A36,'ÁREA DOS MUNICÍPIOS '!$A$10:$B$101,2,FALSE)</f>
        <v>939.13375299999996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3"/>
        <v>0</v>
      </c>
      <c r="I36" s="76"/>
      <c r="J36" s="77">
        <f t="shared" si="4"/>
        <v>0</v>
      </c>
    </row>
    <row r="37" spans="1:10" ht="15.75" customHeight="1" x14ac:dyDescent="0.2">
      <c r="A37" s="27" t="s">
        <v>197</v>
      </c>
      <c r="B37" s="13">
        <f>VLOOKUP(A37,'ÁREA DOS MUNICÍPIOS '!$A$10:$B$101,2,FALSE)</f>
        <v>939.13375299999996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</row>
    <row r="38" spans="1:10" ht="15.75" customHeight="1" x14ac:dyDescent="0.2">
      <c r="A38" s="27" t="s">
        <v>197</v>
      </c>
      <c r="B38" s="13">
        <f>VLOOKUP(A38,'ÁREA DOS MUNICÍPIOS '!$A$10:$B$101,2,FALSE)</f>
        <v>939.13375299999996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</row>
    <row r="39" spans="1:10" ht="15.75" customHeight="1" x14ac:dyDescent="0.2">
      <c r="A39" s="27" t="s">
        <v>197</v>
      </c>
      <c r="B39" s="13">
        <f>VLOOKUP(A39,'ÁREA DOS MUNICÍPIOS '!$A$10:$B$101,2,FALSE)</f>
        <v>939.13375299999996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</row>
    <row r="40" spans="1:10" ht="15.75" customHeight="1" x14ac:dyDescent="0.2">
      <c r="A40" s="27" t="s">
        <v>197</v>
      </c>
      <c r="B40" s="13">
        <f>VLOOKUP(A40,'ÁREA DOS MUNICÍPIOS '!$A$10:$B$101,2,FALSE)</f>
        <v>939.13375299999996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</row>
    <row r="41" spans="1:10" ht="15.75" customHeight="1" x14ac:dyDescent="0.2">
      <c r="A41" s="27" t="s">
        <v>197</v>
      </c>
      <c r="B41" s="13">
        <f>VLOOKUP(A41,'ÁREA DOS MUNICÍPIOS '!$A$10:$B$101,2,FALSE)</f>
        <v>939.13375299999996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</row>
    <row r="42" spans="1:10" ht="15.75" customHeight="1" x14ac:dyDescent="0.2">
      <c r="A42" s="27" t="s">
        <v>197</v>
      </c>
      <c r="B42" s="13">
        <f>VLOOKUP(A42,'ÁREA DOS MUNICÍPIOS '!$A$10:$B$101,2,FALSE)</f>
        <v>939.13375299999996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</row>
    <row r="43" spans="1:10" ht="15.75" customHeight="1" x14ac:dyDescent="0.2">
      <c r="A43" s="27" t="s">
        <v>197</v>
      </c>
      <c r="B43" s="13">
        <f>VLOOKUP(A43,'ÁREA DOS MUNICÍPIOS '!$A$10:$B$101,2,FALSE)</f>
        <v>939.13375299999996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</row>
    <row r="44" spans="1:10" ht="15.75" customHeight="1" x14ac:dyDescent="0.2">
      <c r="A44" s="27" t="s">
        <v>197</v>
      </c>
      <c r="B44" s="13">
        <f>VLOOKUP(A44,'ÁREA DOS MUNICÍPIOS '!$A$10:$B$101,2,FALSE)</f>
        <v>939.13375299999996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</row>
    <row r="45" spans="1:10" ht="15.75" customHeight="1" x14ac:dyDescent="0.2">
      <c r="A45" s="27" t="s">
        <v>197</v>
      </c>
      <c r="B45" s="13">
        <f>VLOOKUP(A45,'ÁREA DOS MUNICÍPIOS '!$A$10:$B$101,2,FALSE)</f>
        <v>939.13375299999996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</row>
    <row r="46" spans="1:10" ht="15.75" customHeight="1" x14ac:dyDescent="0.2">
      <c r="A46" s="27" t="s">
        <v>197</v>
      </c>
      <c r="B46" s="13">
        <f>VLOOKUP(A46,'ÁREA DOS MUNICÍPIOS '!$A$10:$B$101,2,FALSE)</f>
        <v>939.13375299999996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</row>
    <row r="47" spans="1:10" ht="15.75" customHeight="1" x14ac:dyDescent="0.2">
      <c r="A47" s="27" t="s">
        <v>197</v>
      </c>
      <c r="B47" s="13">
        <f>VLOOKUP(A47,'ÁREA DOS MUNICÍPIOS '!$A$10:$B$101,2,FALSE)</f>
        <v>939.13375299999996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</row>
    <row r="48" spans="1:10" ht="15.75" customHeight="1" x14ac:dyDescent="0.2">
      <c r="A48" s="27" t="s">
        <v>197</v>
      </c>
      <c r="B48" s="13">
        <f>VLOOKUP(A48,'ÁREA DOS MUNICÍPIOS '!$A$10:$B$101,2,FALSE)</f>
        <v>939.13375299999996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</row>
    <row r="49" spans="1:10" ht="15.75" customHeight="1" x14ac:dyDescent="0.2">
      <c r="A49" s="27" t="s">
        <v>197</v>
      </c>
      <c r="B49" s="13">
        <f>VLOOKUP(A49,'ÁREA DOS MUNICÍPIOS '!$A$10:$B$101,2,FALSE)</f>
        <v>939.13375299999996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</row>
    <row r="50" spans="1:10" ht="15.75" customHeight="1" x14ac:dyDescent="0.2">
      <c r="A50" s="27" t="s">
        <v>197</v>
      </c>
      <c r="B50" s="13">
        <f>VLOOKUP(A50,'ÁREA DOS MUNICÍPIOS '!$A$10:$B$101,2,FALSE)</f>
        <v>939.13375299999996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</row>
    <row r="51" spans="1:10" ht="15.75" customHeight="1" x14ac:dyDescent="0.2">
      <c r="A51" s="27" t="s">
        <v>197</v>
      </c>
      <c r="B51" s="13">
        <f>VLOOKUP(A51,'ÁREA DOS MUNICÍPIOS '!$A$10:$B$101,2,FALSE)</f>
        <v>939.13375299999996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</row>
    <row r="52" spans="1:10" ht="15.75" customHeight="1" x14ac:dyDescent="0.2">
      <c r="A52" s="27" t="s">
        <v>197</v>
      </c>
      <c r="B52" s="13">
        <f>VLOOKUP(A52,'ÁREA DOS MUNICÍPIOS '!$A$10:$B$101,2,FALSE)</f>
        <v>939.13375299999996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</row>
    <row r="53" spans="1:10" ht="15.75" customHeight="1" x14ac:dyDescent="0.2">
      <c r="A53" s="27" t="s">
        <v>197</v>
      </c>
      <c r="B53" s="13">
        <f>VLOOKUP(A53,'ÁREA DOS MUNICÍPIOS '!$A$10:$B$101,2,FALSE)</f>
        <v>939.13375299999996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</row>
    <row r="54" spans="1:10" ht="15.75" customHeight="1" x14ac:dyDescent="0.2">
      <c r="A54" s="27" t="s">
        <v>197</v>
      </c>
      <c r="B54" s="13">
        <f>VLOOKUP(A54,'ÁREA DOS MUNICÍPIOS '!$A$10:$B$101,2,FALSE)</f>
        <v>939.13375299999996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</row>
    <row r="55" spans="1:10" ht="15.75" customHeight="1" x14ac:dyDescent="0.2">
      <c r="A55" s="27" t="s">
        <v>197</v>
      </c>
      <c r="B55" s="13">
        <f>VLOOKUP(A55,'ÁREA DOS MUNICÍPIOS '!$A$10:$B$101,2,FALSE)</f>
        <v>939.13375299999996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</row>
    <row r="56" spans="1:10" ht="15.75" customHeight="1" x14ac:dyDescent="0.2">
      <c r="A56" s="27" t="s">
        <v>197</v>
      </c>
      <c r="B56" s="13">
        <f>VLOOKUP(A56,'ÁREA DOS MUNICÍPIOS '!$A$10:$B$101,2,FALSE)</f>
        <v>939.13375299999996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</row>
    <row r="57" spans="1:10" ht="15.75" customHeight="1" x14ac:dyDescent="0.2">
      <c r="A57" s="27" t="s">
        <v>197</v>
      </c>
      <c r="B57" s="13">
        <f>VLOOKUP(A57,'ÁREA DOS MUNICÍPIOS '!$A$10:$B$101,2,FALSE)</f>
        <v>939.13375299999996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</row>
    <row r="58" spans="1:10" ht="15.75" customHeight="1" x14ac:dyDescent="0.2">
      <c r="A58" s="27" t="s">
        <v>197</v>
      </c>
      <c r="B58" s="13">
        <f>VLOOKUP(A58,'ÁREA DOS MUNICÍPIOS '!$A$10:$B$101,2,FALSE)</f>
        <v>939.13375299999996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</row>
    <row r="59" spans="1:10" ht="15.75" customHeight="1" x14ac:dyDescent="0.2">
      <c r="A59" s="27" t="s">
        <v>197</v>
      </c>
      <c r="B59" s="13">
        <f>VLOOKUP(A59,'ÁREA DOS MUNICÍPIOS '!$A$10:$B$101,2,FALSE)</f>
        <v>939.13375299999996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</row>
    <row r="60" spans="1:10" ht="15.75" customHeight="1" x14ac:dyDescent="0.2">
      <c r="A60" s="27" t="s">
        <v>197</v>
      </c>
      <c r="B60" s="13">
        <f>VLOOKUP(A60,'ÁREA DOS MUNICÍPIOS '!$A$10:$B$101,2,FALSE)</f>
        <v>939.13375299999996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</row>
    <row r="61" spans="1:10" ht="15.75" customHeight="1" x14ac:dyDescent="0.2">
      <c r="A61" s="27" t="s">
        <v>197</v>
      </c>
      <c r="B61" s="13">
        <f>VLOOKUP(A61,'ÁREA DOS MUNICÍPIOS '!$A$10:$B$101,2,FALSE)</f>
        <v>939.13375299999996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</row>
    <row r="62" spans="1:10" ht="15.75" customHeight="1" x14ac:dyDescent="0.2">
      <c r="A62" s="27" t="s">
        <v>197</v>
      </c>
      <c r="B62" s="13">
        <f>VLOOKUP(A62,'ÁREA DOS MUNICÍPIOS '!$A$10:$B$101,2,FALSE)</f>
        <v>939.13375299999996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</row>
    <row r="63" spans="1:10" ht="15.75" customHeight="1" x14ac:dyDescent="0.2">
      <c r="A63" s="27" t="s">
        <v>197</v>
      </c>
      <c r="B63" s="13">
        <f>VLOOKUP(A63,'ÁREA DOS MUNICÍPIOS '!$A$10:$B$101,2,FALSE)</f>
        <v>939.13375299999996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</row>
    <row r="64" spans="1:10" ht="15.75" customHeight="1" x14ac:dyDescent="0.2">
      <c r="A64" s="27" t="s">
        <v>197</v>
      </c>
      <c r="B64" s="13">
        <f>VLOOKUP(A64,'ÁREA DOS MUNICÍPIOS '!$A$10:$B$101,2,FALSE)</f>
        <v>939.13375299999996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</row>
    <row r="65" spans="1:10" ht="15.75" customHeight="1" x14ac:dyDescent="0.2">
      <c r="A65" s="27" t="s">
        <v>197</v>
      </c>
      <c r="B65" s="13">
        <f>VLOOKUP(A65,'ÁREA DOS MUNICÍPIOS '!$A$10:$B$101,2,FALSE)</f>
        <v>939.13375299999996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</row>
    <row r="66" spans="1:10" ht="15.75" customHeight="1" x14ac:dyDescent="0.2">
      <c r="A66" s="27" t="s">
        <v>197</v>
      </c>
      <c r="B66" s="13">
        <f>VLOOKUP(A66,'ÁREA DOS MUNICÍPIOS '!$A$10:$B$101,2,FALSE)</f>
        <v>939.13375299999996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</row>
    <row r="67" spans="1:10" ht="15.75" customHeight="1" x14ac:dyDescent="0.2">
      <c r="A67" s="27" t="s">
        <v>197</v>
      </c>
      <c r="B67" s="13">
        <f>VLOOKUP(A67,'ÁREA DOS MUNICÍPIOS '!$A$10:$B$101,2,FALSE)</f>
        <v>939.13375299999996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197</v>
      </c>
      <c r="B68" s="13">
        <f>VLOOKUP(A68,'ÁREA DOS MUNICÍPIOS '!$A$10:$B$101,2,FALSE)</f>
        <v>939.13375299999996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197</v>
      </c>
      <c r="B69" s="13">
        <f>VLOOKUP(A69,'ÁREA DOS MUNICÍPIOS '!$A$10:$B$101,2,FALSE)</f>
        <v>939.13375299999996</v>
      </c>
      <c r="C69" s="38"/>
      <c r="D69" s="74"/>
      <c r="E69" s="78"/>
      <c r="F69" s="78"/>
      <c r="G69" s="78"/>
      <c r="H69" s="75">
        <f t="shared" ref="H69:H100" si="5">IFERROR((D69/(B69*100))*E69*F69*G69,0)</f>
        <v>0</v>
      </c>
      <c r="I69" s="76"/>
      <c r="J69" s="77">
        <f t="shared" ref="J69:J100" si="6">IF(I69="Municipal",IFERROR((D69/(B69*100))*E69*F69*G69,0),0)</f>
        <v>0</v>
      </c>
    </row>
    <row r="70" spans="1:10" ht="15.75" customHeight="1" x14ac:dyDescent="0.2">
      <c r="A70" s="27" t="s">
        <v>197</v>
      </c>
      <c r="B70" s="13">
        <f>VLOOKUP(A70,'ÁREA DOS MUNICÍPIOS '!$A$10:$B$101,2,FALSE)</f>
        <v>939.13375299999996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</row>
    <row r="71" spans="1:10" ht="15.75" customHeight="1" x14ac:dyDescent="0.2">
      <c r="A71" s="27" t="s">
        <v>197</v>
      </c>
      <c r="B71" s="13">
        <f>VLOOKUP(A71,'ÁREA DOS MUNICÍPIOS '!$A$10:$B$101,2,FALSE)</f>
        <v>939.13375299999996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</row>
    <row r="72" spans="1:10" ht="15.75" customHeight="1" x14ac:dyDescent="0.2">
      <c r="A72" s="27" t="s">
        <v>197</v>
      </c>
      <c r="B72" s="13">
        <f>VLOOKUP(A72,'ÁREA DOS MUNICÍPIOS '!$A$10:$B$101,2,FALSE)</f>
        <v>939.13375299999996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</row>
    <row r="73" spans="1:10" ht="15.75" customHeight="1" x14ac:dyDescent="0.2">
      <c r="A73" s="27" t="s">
        <v>197</v>
      </c>
      <c r="B73" s="13">
        <f>VLOOKUP(A73,'ÁREA DOS MUNICÍPIOS '!$A$10:$B$101,2,FALSE)</f>
        <v>939.13375299999996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</row>
    <row r="74" spans="1:10" ht="15.75" customHeight="1" x14ac:dyDescent="0.2">
      <c r="A74" s="27" t="s">
        <v>197</v>
      </c>
      <c r="B74" s="13">
        <f>VLOOKUP(A74,'ÁREA DOS MUNICÍPIOS '!$A$10:$B$101,2,FALSE)</f>
        <v>939.13375299999996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</row>
    <row r="75" spans="1:10" ht="15.75" customHeight="1" x14ac:dyDescent="0.2">
      <c r="A75" s="27" t="s">
        <v>197</v>
      </c>
      <c r="B75" s="13">
        <f>VLOOKUP(A75,'ÁREA DOS MUNICÍPIOS '!$A$10:$B$101,2,FALSE)</f>
        <v>939.13375299999996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</row>
    <row r="76" spans="1:10" ht="15.75" customHeight="1" x14ac:dyDescent="0.2">
      <c r="A76" s="27" t="s">
        <v>197</v>
      </c>
      <c r="B76" s="13">
        <f>VLOOKUP(A76,'ÁREA DOS MUNICÍPIOS '!$A$10:$B$101,2,FALSE)</f>
        <v>939.13375299999996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</row>
    <row r="77" spans="1:10" ht="15.75" customHeight="1" x14ac:dyDescent="0.2">
      <c r="A77" s="27" t="s">
        <v>197</v>
      </c>
      <c r="B77" s="13">
        <f>VLOOKUP(A77,'ÁREA DOS MUNICÍPIOS '!$A$10:$B$101,2,FALSE)</f>
        <v>939.13375299999996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</row>
    <row r="78" spans="1:10" ht="15.75" customHeight="1" x14ac:dyDescent="0.2">
      <c r="A78" s="27" t="s">
        <v>197</v>
      </c>
      <c r="B78" s="13">
        <f>VLOOKUP(A78,'ÁREA DOS MUNICÍPIOS '!$A$10:$B$101,2,FALSE)</f>
        <v>939.13375299999996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</row>
    <row r="79" spans="1:10" ht="15.75" customHeight="1" x14ac:dyDescent="0.2">
      <c r="A79" s="27" t="s">
        <v>197</v>
      </c>
      <c r="B79" s="13">
        <f>VLOOKUP(A79,'ÁREA DOS MUNICÍPIOS '!$A$10:$B$101,2,FALSE)</f>
        <v>939.13375299999996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</row>
    <row r="80" spans="1:10" ht="15.75" customHeight="1" x14ac:dyDescent="0.2">
      <c r="A80" s="27" t="s">
        <v>197</v>
      </c>
      <c r="B80" s="13">
        <f>VLOOKUP(A80,'ÁREA DOS MUNICÍPIOS '!$A$10:$B$101,2,FALSE)</f>
        <v>939.13375299999996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</row>
    <row r="81" spans="1:10" ht="15.75" customHeight="1" x14ac:dyDescent="0.2">
      <c r="A81" s="27" t="s">
        <v>197</v>
      </c>
      <c r="B81" s="13">
        <f>VLOOKUP(A81,'ÁREA DOS MUNICÍPIOS '!$A$10:$B$101,2,FALSE)</f>
        <v>939.13375299999996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</row>
    <row r="82" spans="1:10" ht="15.75" customHeight="1" x14ac:dyDescent="0.2">
      <c r="A82" s="27" t="s">
        <v>197</v>
      </c>
      <c r="B82" s="13">
        <f>VLOOKUP(A82,'ÁREA DOS MUNICÍPIOS '!$A$10:$B$101,2,FALSE)</f>
        <v>939.13375299999996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</row>
    <row r="83" spans="1:10" ht="15.75" customHeight="1" x14ac:dyDescent="0.2">
      <c r="A83" s="27" t="s">
        <v>197</v>
      </c>
      <c r="B83" s="13">
        <f>VLOOKUP(A83,'ÁREA DOS MUNICÍPIOS '!$A$10:$B$101,2,FALSE)</f>
        <v>939.13375299999996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</row>
    <row r="84" spans="1:10" ht="15.75" customHeight="1" x14ac:dyDescent="0.2">
      <c r="A84" s="27" t="s">
        <v>197</v>
      </c>
      <c r="B84" s="13">
        <f>VLOOKUP(A84,'ÁREA DOS MUNICÍPIOS '!$A$10:$B$101,2,FALSE)</f>
        <v>939.13375299999996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</row>
    <row r="85" spans="1:10" ht="15.75" customHeight="1" x14ac:dyDescent="0.2">
      <c r="A85" s="27" t="s">
        <v>197</v>
      </c>
      <c r="B85" s="13">
        <f>VLOOKUP(A85,'ÁREA DOS MUNICÍPIOS '!$A$10:$B$101,2,FALSE)</f>
        <v>939.13375299999996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</row>
    <row r="86" spans="1:10" ht="15.75" customHeight="1" x14ac:dyDescent="0.2">
      <c r="A86" s="27" t="s">
        <v>197</v>
      </c>
      <c r="B86" s="13">
        <f>VLOOKUP(A86,'ÁREA DOS MUNICÍPIOS '!$A$10:$B$101,2,FALSE)</f>
        <v>939.13375299999996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</row>
    <row r="87" spans="1:10" ht="15.75" customHeight="1" x14ac:dyDescent="0.2">
      <c r="A87" s="27" t="s">
        <v>197</v>
      </c>
      <c r="B87" s="13">
        <f>VLOOKUP(A87,'ÁREA DOS MUNICÍPIOS '!$A$10:$B$101,2,FALSE)</f>
        <v>939.13375299999996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</row>
    <row r="88" spans="1:10" ht="15.75" customHeight="1" x14ac:dyDescent="0.2">
      <c r="A88" s="27" t="s">
        <v>197</v>
      </c>
      <c r="B88" s="13">
        <f>VLOOKUP(A88,'ÁREA DOS MUNICÍPIOS '!$A$10:$B$101,2,FALSE)</f>
        <v>939.13375299999996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</row>
    <row r="89" spans="1:10" ht="15.75" customHeight="1" x14ac:dyDescent="0.2">
      <c r="A89" s="27" t="s">
        <v>197</v>
      </c>
      <c r="B89" s="13">
        <f>VLOOKUP(A89,'ÁREA DOS MUNICÍPIOS '!$A$10:$B$101,2,FALSE)</f>
        <v>939.13375299999996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</row>
    <row r="90" spans="1:10" ht="15.75" customHeight="1" x14ac:dyDescent="0.2">
      <c r="A90" s="27" t="s">
        <v>197</v>
      </c>
      <c r="B90" s="13">
        <f>VLOOKUP(A90,'ÁREA DOS MUNICÍPIOS '!$A$10:$B$101,2,FALSE)</f>
        <v>939.13375299999996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</row>
    <row r="91" spans="1:10" ht="15.75" customHeight="1" x14ac:dyDescent="0.2">
      <c r="A91" s="27" t="s">
        <v>197</v>
      </c>
      <c r="B91" s="13">
        <f>VLOOKUP(A91,'ÁREA DOS MUNICÍPIOS '!$A$10:$B$101,2,FALSE)</f>
        <v>939.13375299999996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</row>
    <row r="92" spans="1:10" ht="15.75" customHeight="1" x14ac:dyDescent="0.2">
      <c r="A92" s="27" t="s">
        <v>197</v>
      </c>
      <c r="B92" s="13">
        <f>VLOOKUP(A92,'ÁREA DOS MUNICÍPIOS '!$A$10:$B$101,2,FALSE)</f>
        <v>939.13375299999996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</row>
    <row r="93" spans="1:10" ht="15.75" customHeight="1" x14ac:dyDescent="0.2">
      <c r="A93" s="27" t="s">
        <v>197</v>
      </c>
      <c r="B93" s="13">
        <f>VLOOKUP(A93,'ÁREA DOS MUNICÍPIOS '!$A$10:$B$101,2,FALSE)</f>
        <v>939.13375299999996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</row>
    <row r="94" spans="1:10" ht="15.75" customHeight="1" x14ac:dyDescent="0.2">
      <c r="A94" s="27" t="s">
        <v>197</v>
      </c>
      <c r="B94" s="13">
        <f>VLOOKUP(A94,'ÁREA DOS MUNICÍPIOS '!$A$10:$B$101,2,FALSE)</f>
        <v>939.13375299999996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</row>
    <row r="95" spans="1:10" ht="15.75" customHeight="1" x14ac:dyDescent="0.2">
      <c r="A95" s="27" t="s">
        <v>197</v>
      </c>
      <c r="B95" s="13">
        <f>VLOOKUP(A95,'ÁREA DOS MUNICÍPIOS '!$A$10:$B$101,2,FALSE)</f>
        <v>939.13375299999996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</row>
    <row r="96" spans="1:10" ht="15.75" customHeight="1" x14ac:dyDescent="0.2">
      <c r="A96" s="27" t="s">
        <v>197</v>
      </c>
      <c r="B96" s="13">
        <f>VLOOKUP(A96,'ÁREA DOS MUNICÍPIOS '!$A$10:$B$101,2,FALSE)</f>
        <v>939.13375299999996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</row>
    <row r="97" spans="1:10" ht="15.75" customHeight="1" x14ac:dyDescent="0.2">
      <c r="A97" s="27" t="s">
        <v>197</v>
      </c>
      <c r="B97" s="13">
        <f>VLOOKUP(A97,'ÁREA DOS MUNICÍPIOS '!$A$10:$B$101,2,FALSE)</f>
        <v>939.13375299999996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</row>
    <row r="98" spans="1:10" ht="15.75" customHeight="1" x14ac:dyDescent="0.2">
      <c r="A98" s="27" t="s">
        <v>197</v>
      </c>
      <c r="B98" s="13">
        <f>VLOOKUP(A98,'ÁREA DOS MUNICÍPIOS '!$A$10:$B$101,2,FALSE)</f>
        <v>939.13375299999996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</row>
    <row r="99" spans="1:10" ht="15.75" customHeight="1" x14ac:dyDescent="0.2">
      <c r="A99" s="27" t="s">
        <v>197</v>
      </c>
      <c r="B99" s="13">
        <f>VLOOKUP(A99,'ÁREA DOS MUNICÍPIOS '!$A$10:$B$101,2,FALSE)</f>
        <v>939.13375299999996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</row>
    <row r="100" spans="1:10" ht="15.75" customHeight="1" x14ac:dyDescent="0.2">
      <c r="A100" s="27" t="s">
        <v>197</v>
      </c>
      <c r="B100" s="13">
        <f>VLOOKUP(A100,'ÁREA DOS MUNICÍPIOS '!$A$10:$B$101,2,FALSE)</f>
        <v>939.13375299999996</v>
      </c>
      <c r="C100" s="38"/>
      <c r="D100" s="74"/>
      <c r="E100" s="78"/>
      <c r="F100" s="78"/>
      <c r="G100" s="78"/>
      <c r="H100" s="75">
        <f t="shared" si="5"/>
        <v>0</v>
      </c>
      <c r="I100" s="76"/>
      <c r="J100" s="77">
        <f t="shared" si="6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4" sqref="C4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42578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6.8641939095107594E-3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198</v>
      </c>
      <c r="B4" s="13">
        <f>VLOOKUP(A4,'ÁREA DOS MUNICÍPIOS '!$A$10:$B$101,2,FALSE)</f>
        <v>413.39158500000002</v>
      </c>
      <c r="C4" s="38" t="s">
        <v>1297</v>
      </c>
      <c r="D4" s="74">
        <f>VLOOKUP($C4,'BASE DIBAPE'!$B$2:$H$800,2,FALSE)</f>
        <v>35.47</v>
      </c>
      <c r="E4" s="74">
        <f>VLOOKUP($C4,'BASE DIBAPE'!$B$2:$H$800,3,FALSE)</f>
        <v>4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6.8641939095107594E-3</v>
      </c>
      <c r="I4" s="76" t="str">
        <f>K4</f>
        <v>FEDERAL</v>
      </c>
      <c r="J4" s="77">
        <f>IF(I4="Municipal",IFERROR((D4/(B4*100))*E4*F4*G4,0),0)</f>
        <v>0</v>
      </c>
      <c r="K4" s="8" t="str">
        <f>VLOOKUP($C4,'BASE DIBAPE'!$B$2:$H$800,6,FALSE)</f>
        <v>FEDERAL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198</v>
      </c>
      <c r="B5" s="13">
        <f>VLOOKUP(A5,'ÁREA DOS MUNICÍPIOS '!$A$10:$B$101,2,FALSE)</f>
        <v>413.39158500000002</v>
      </c>
      <c r="C5" s="38"/>
      <c r="D5" s="74" t="e">
        <f>VLOOKUP($C5,'BASE DIBAPE'!$B$2:$H$800,2,FALSE)</f>
        <v>#N/A</v>
      </c>
      <c r="E5" s="74" t="e">
        <f>VLOOKUP($C5,'BASE DIBAPE'!$B$2:$H$800,3,FALSE)</f>
        <v>#N/A</v>
      </c>
      <c r="F5" s="74" t="e">
        <f>VLOOKUP($C5,'BASE DIBAPE'!$B$2:$H$800,4,FALSE)</f>
        <v>#N/A</v>
      </c>
      <c r="G5" s="74" t="e">
        <f>VLOOKUP($C5,'BASE DIBAPE'!$B$2:$H$800,5,FALSE)</f>
        <v>#N/A</v>
      </c>
      <c r="H5" s="75">
        <f t="shared" ref="H5:H68" si="0">IFERROR((D5/(B5*100))*E5*F5*G5,0)</f>
        <v>0</v>
      </c>
      <c r="I5" s="76"/>
      <c r="J5" s="77">
        <f t="shared" ref="J5:J68" si="1">IF(I5="Municipal",IFERROR((D5/(B5*100))*E5*F5*G5,0),0)</f>
        <v>0</v>
      </c>
      <c r="K5" s="8" t="e">
        <f>VLOOKUP($C5,'BASE DIBAPE'!$B$2:$H$800,6,FALSE)</f>
        <v>#N/A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198</v>
      </c>
      <c r="B6" s="13">
        <f>VLOOKUP(A6,'ÁREA DOS MUNICÍPIOS '!$A$10:$B$101,2,FALSE)</f>
        <v>413.39158500000002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1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198</v>
      </c>
      <c r="B7" s="13">
        <f>VLOOKUP(A7,'ÁREA DOS MUNICÍPIOS '!$A$10:$B$101,2,FALSE)</f>
        <v>413.39158500000002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1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198</v>
      </c>
      <c r="B8" s="13">
        <f>VLOOKUP(A8,'ÁREA DOS MUNICÍPIOS '!$A$10:$B$101,2,FALSE)</f>
        <v>413.39158500000002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1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198</v>
      </c>
      <c r="B9" s="13">
        <f>VLOOKUP(A9,'ÁREA DOS MUNICÍPIOS '!$A$10:$B$101,2,FALSE)</f>
        <v>413.39158500000002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1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198</v>
      </c>
      <c r="B10" s="13">
        <f>VLOOKUP(A10,'ÁREA DOS MUNICÍPIOS '!$A$10:$B$101,2,FALSE)</f>
        <v>413.39158500000002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1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198</v>
      </c>
      <c r="B11" s="13">
        <f>VLOOKUP(A11,'ÁREA DOS MUNICÍPIOS '!$A$10:$B$101,2,FALSE)</f>
        <v>413.39158500000002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1"/>
        <v>0</v>
      </c>
      <c r="K11" s="8" t="e">
        <f>VLOOKUP($C11,'BASE DIBAPE'!$B$2:$H$800,6,FALSE)</f>
        <v>#N/A</v>
      </c>
      <c r="L11" s="29">
        <f>COUNTIF($I$4:$I$9090,"Municipal")</f>
        <v>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198</v>
      </c>
      <c r="B12" s="13">
        <f>VLOOKUP(A12,'ÁREA DOS MUNICÍPIOS '!$A$10:$B$101,2,FALSE)</f>
        <v>413.39158500000002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1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198</v>
      </c>
      <c r="B13" s="13">
        <f>VLOOKUP(A13,'ÁREA DOS MUNICÍPIOS '!$A$10:$B$101,2,FALSE)</f>
        <v>413.39158500000002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1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198</v>
      </c>
      <c r="B14" s="13">
        <f>VLOOKUP(A14,'ÁREA DOS MUNICÍPIOS '!$A$10:$B$101,2,FALSE)</f>
        <v>413.39158500000002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1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198</v>
      </c>
      <c r="B15" s="13">
        <f>VLOOKUP(A15,'ÁREA DOS MUNICÍPIOS '!$A$10:$B$101,2,FALSE)</f>
        <v>413.39158500000002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1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198</v>
      </c>
      <c r="B16" s="13">
        <f>VLOOKUP(A16,'ÁREA DOS MUNICÍPIOS '!$A$10:$B$101,2,FALSE)</f>
        <v>413.39158500000002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1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198</v>
      </c>
      <c r="B17" s="13">
        <f>VLOOKUP(A17,'ÁREA DOS MUNICÍPIOS '!$A$10:$B$101,2,FALSE)</f>
        <v>413.39158500000002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1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198</v>
      </c>
      <c r="B18" s="13">
        <f>VLOOKUP(A18,'ÁREA DOS MUNICÍPIOS '!$A$10:$B$101,2,FALSE)</f>
        <v>413.39158500000002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1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198</v>
      </c>
      <c r="B19" s="13">
        <f>VLOOKUP(A19,'ÁREA DOS MUNICÍPIOS '!$A$10:$B$101,2,FALSE)</f>
        <v>413.39158500000002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1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198</v>
      </c>
      <c r="B20" s="13">
        <f>VLOOKUP(A20,'ÁREA DOS MUNICÍPIOS '!$A$10:$B$101,2,FALSE)</f>
        <v>413.39158500000002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1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198</v>
      </c>
      <c r="B21" s="13">
        <f>VLOOKUP(A21,'ÁREA DOS MUNICÍPIOS '!$A$10:$B$101,2,FALSE)</f>
        <v>413.39158500000002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1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198</v>
      </c>
      <c r="B22" s="13">
        <f>VLOOKUP(A22,'ÁREA DOS MUNICÍPIOS '!$A$10:$B$101,2,FALSE)</f>
        <v>413.39158500000002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1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198</v>
      </c>
      <c r="B23" s="13">
        <f>VLOOKUP(A23,'ÁREA DOS MUNICÍPIOS '!$A$10:$B$101,2,FALSE)</f>
        <v>413.39158500000002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1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198</v>
      </c>
      <c r="B24" s="13">
        <f>VLOOKUP(A24,'ÁREA DOS MUNICÍPIOS '!$A$10:$B$101,2,FALSE)</f>
        <v>413.39158500000002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1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198</v>
      </c>
      <c r="B25" s="13">
        <f>VLOOKUP(A25,'ÁREA DOS MUNICÍPIOS '!$A$10:$B$101,2,FALSE)</f>
        <v>413.39158500000002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198</v>
      </c>
      <c r="B26" s="13">
        <f>VLOOKUP(A26,'ÁREA DOS MUNICÍPIOS '!$A$10:$B$101,2,FALSE)</f>
        <v>413.39158500000002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198</v>
      </c>
      <c r="B27" s="13">
        <f>VLOOKUP(A27,'ÁREA DOS MUNICÍPIOS '!$A$10:$B$101,2,FALSE)</f>
        <v>413.39158500000002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198</v>
      </c>
      <c r="B28" s="13">
        <f>VLOOKUP(A28,'ÁREA DOS MUNICÍPIOS '!$A$10:$B$101,2,FALSE)</f>
        <v>413.39158500000002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198</v>
      </c>
      <c r="B29" s="13">
        <f>VLOOKUP(A29,'ÁREA DOS MUNICÍPIOS '!$A$10:$B$101,2,FALSE)</f>
        <v>413.39158500000002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198</v>
      </c>
      <c r="B30" s="13">
        <f>VLOOKUP(A30,'ÁREA DOS MUNICÍPIOS '!$A$10:$B$101,2,FALSE)</f>
        <v>413.39158500000002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198</v>
      </c>
      <c r="B31" s="13">
        <f>VLOOKUP(A31,'ÁREA DOS MUNICÍPIOS '!$A$10:$B$101,2,FALSE)</f>
        <v>413.39158500000002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198</v>
      </c>
      <c r="B32" s="13">
        <f>VLOOKUP(A32,'ÁREA DOS MUNICÍPIOS '!$A$10:$B$101,2,FALSE)</f>
        <v>413.39158500000002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</row>
    <row r="33" spans="1:10" ht="15.75" customHeight="1" x14ac:dyDescent="0.2">
      <c r="A33" s="27" t="s">
        <v>198</v>
      </c>
      <c r="B33" s="13">
        <f>VLOOKUP(A33,'ÁREA DOS MUNICÍPIOS '!$A$10:$B$101,2,FALSE)</f>
        <v>413.39158500000002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</row>
    <row r="34" spans="1:10" ht="15.75" customHeight="1" x14ac:dyDescent="0.2">
      <c r="A34" s="27" t="s">
        <v>198</v>
      </c>
      <c r="B34" s="13">
        <f>VLOOKUP(A34,'ÁREA DOS MUNICÍPIOS '!$A$10:$B$101,2,FALSE)</f>
        <v>413.39158500000002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</row>
    <row r="35" spans="1:10" ht="15.75" customHeight="1" x14ac:dyDescent="0.2">
      <c r="A35" s="27" t="s">
        <v>198</v>
      </c>
      <c r="B35" s="13">
        <f>VLOOKUP(A35,'ÁREA DOS MUNICÍPIOS '!$A$10:$B$101,2,FALSE)</f>
        <v>413.39158500000002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</row>
    <row r="36" spans="1:10" ht="15.75" customHeight="1" x14ac:dyDescent="0.2">
      <c r="A36" s="27" t="s">
        <v>198</v>
      </c>
      <c r="B36" s="13">
        <f>VLOOKUP(A36,'ÁREA DOS MUNICÍPIOS '!$A$10:$B$101,2,FALSE)</f>
        <v>413.39158500000002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1"/>
        <v>0</v>
      </c>
    </row>
    <row r="37" spans="1:10" ht="15.75" customHeight="1" x14ac:dyDescent="0.2">
      <c r="A37" s="27" t="s">
        <v>198</v>
      </c>
      <c r="B37" s="13">
        <f>VLOOKUP(A37,'ÁREA DOS MUNICÍPIOS '!$A$10:$B$101,2,FALSE)</f>
        <v>413.39158500000002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1"/>
        <v>0</v>
      </c>
    </row>
    <row r="38" spans="1:10" ht="15.75" customHeight="1" x14ac:dyDescent="0.2">
      <c r="A38" s="27" t="s">
        <v>198</v>
      </c>
      <c r="B38" s="13">
        <f>VLOOKUP(A38,'ÁREA DOS MUNICÍPIOS '!$A$10:$B$101,2,FALSE)</f>
        <v>413.39158500000002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1"/>
        <v>0</v>
      </c>
    </row>
    <row r="39" spans="1:10" ht="15.75" customHeight="1" x14ac:dyDescent="0.2">
      <c r="A39" s="27" t="s">
        <v>198</v>
      </c>
      <c r="B39" s="13">
        <f>VLOOKUP(A39,'ÁREA DOS MUNICÍPIOS '!$A$10:$B$101,2,FALSE)</f>
        <v>413.39158500000002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1"/>
        <v>0</v>
      </c>
    </row>
    <row r="40" spans="1:10" ht="15.75" customHeight="1" x14ac:dyDescent="0.2">
      <c r="A40" s="27" t="s">
        <v>198</v>
      </c>
      <c r="B40" s="13">
        <f>VLOOKUP(A40,'ÁREA DOS MUNICÍPIOS '!$A$10:$B$101,2,FALSE)</f>
        <v>413.39158500000002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1"/>
        <v>0</v>
      </c>
    </row>
    <row r="41" spans="1:10" ht="15.75" customHeight="1" x14ac:dyDescent="0.2">
      <c r="A41" s="27" t="s">
        <v>198</v>
      </c>
      <c r="B41" s="13">
        <f>VLOOKUP(A41,'ÁREA DOS MUNICÍPIOS '!$A$10:$B$101,2,FALSE)</f>
        <v>413.39158500000002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1"/>
        <v>0</v>
      </c>
    </row>
    <row r="42" spans="1:10" ht="15.75" customHeight="1" x14ac:dyDescent="0.2">
      <c r="A42" s="27" t="s">
        <v>198</v>
      </c>
      <c r="B42" s="13">
        <f>VLOOKUP(A42,'ÁREA DOS MUNICÍPIOS '!$A$10:$B$101,2,FALSE)</f>
        <v>413.39158500000002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1"/>
        <v>0</v>
      </c>
    </row>
    <row r="43" spans="1:10" ht="15.75" customHeight="1" x14ac:dyDescent="0.2">
      <c r="A43" s="27" t="s">
        <v>198</v>
      </c>
      <c r="B43" s="13">
        <f>VLOOKUP(A43,'ÁREA DOS MUNICÍPIOS '!$A$10:$B$101,2,FALSE)</f>
        <v>413.39158500000002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1"/>
        <v>0</v>
      </c>
    </row>
    <row r="44" spans="1:10" ht="15.75" customHeight="1" x14ac:dyDescent="0.2">
      <c r="A44" s="27" t="s">
        <v>198</v>
      </c>
      <c r="B44" s="13">
        <f>VLOOKUP(A44,'ÁREA DOS MUNICÍPIOS '!$A$10:$B$101,2,FALSE)</f>
        <v>413.39158500000002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1"/>
        <v>0</v>
      </c>
    </row>
    <row r="45" spans="1:10" ht="15.75" customHeight="1" x14ac:dyDescent="0.2">
      <c r="A45" s="27" t="s">
        <v>198</v>
      </c>
      <c r="B45" s="13">
        <f>VLOOKUP(A45,'ÁREA DOS MUNICÍPIOS '!$A$10:$B$101,2,FALSE)</f>
        <v>413.39158500000002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1"/>
        <v>0</v>
      </c>
    </row>
    <row r="46" spans="1:10" ht="15.75" customHeight="1" x14ac:dyDescent="0.2">
      <c r="A46" s="27" t="s">
        <v>198</v>
      </c>
      <c r="B46" s="13">
        <f>VLOOKUP(A46,'ÁREA DOS MUNICÍPIOS '!$A$10:$B$101,2,FALSE)</f>
        <v>413.39158500000002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1"/>
        <v>0</v>
      </c>
    </row>
    <row r="47" spans="1:10" ht="15.75" customHeight="1" x14ac:dyDescent="0.2">
      <c r="A47" s="27" t="s">
        <v>198</v>
      </c>
      <c r="B47" s="13">
        <f>VLOOKUP(A47,'ÁREA DOS MUNICÍPIOS '!$A$10:$B$101,2,FALSE)</f>
        <v>413.39158500000002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1"/>
        <v>0</v>
      </c>
    </row>
    <row r="48" spans="1:10" ht="15.75" customHeight="1" x14ac:dyDescent="0.2">
      <c r="A48" s="27" t="s">
        <v>198</v>
      </c>
      <c r="B48" s="13">
        <f>VLOOKUP(A48,'ÁREA DOS MUNICÍPIOS '!$A$10:$B$101,2,FALSE)</f>
        <v>413.39158500000002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1"/>
        <v>0</v>
      </c>
    </row>
    <row r="49" spans="1:10" ht="15.75" customHeight="1" x14ac:dyDescent="0.2">
      <c r="A49" s="27" t="s">
        <v>198</v>
      </c>
      <c r="B49" s="13">
        <f>VLOOKUP(A49,'ÁREA DOS MUNICÍPIOS '!$A$10:$B$101,2,FALSE)</f>
        <v>413.39158500000002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1"/>
        <v>0</v>
      </c>
    </row>
    <row r="50" spans="1:10" ht="15.75" customHeight="1" x14ac:dyDescent="0.2">
      <c r="A50" s="27" t="s">
        <v>198</v>
      </c>
      <c r="B50" s="13">
        <f>VLOOKUP(A50,'ÁREA DOS MUNICÍPIOS '!$A$10:$B$101,2,FALSE)</f>
        <v>413.39158500000002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1"/>
        <v>0</v>
      </c>
    </row>
    <row r="51" spans="1:10" ht="15.75" customHeight="1" x14ac:dyDescent="0.2">
      <c r="A51" s="27" t="s">
        <v>198</v>
      </c>
      <c r="B51" s="13">
        <f>VLOOKUP(A51,'ÁREA DOS MUNICÍPIOS '!$A$10:$B$101,2,FALSE)</f>
        <v>413.39158500000002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1"/>
        <v>0</v>
      </c>
    </row>
    <row r="52" spans="1:10" ht="15.75" customHeight="1" x14ac:dyDescent="0.2">
      <c r="A52" s="27" t="s">
        <v>198</v>
      </c>
      <c r="B52" s="13">
        <f>VLOOKUP(A52,'ÁREA DOS MUNICÍPIOS '!$A$10:$B$101,2,FALSE)</f>
        <v>413.39158500000002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1"/>
        <v>0</v>
      </c>
    </row>
    <row r="53" spans="1:10" ht="15.75" customHeight="1" x14ac:dyDescent="0.2">
      <c r="A53" s="27" t="s">
        <v>198</v>
      </c>
      <c r="B53" s="13">
        <f>VLOOKUP(A53,'ÁREA DOS MUNICÍPIOS '!$A$10:$B$101,2,FALSE)</f>
        <v>413.39158500000002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1"/>
        <v>0</v>
      </c>
    </row>
    <row r="54" spans="1:10" ht="15.75" customHeight="1" x14ac:dyDescent="0.2">
      <c r="A54" s="27" t="s">
        <v>198</v>
      </c>
      <c r="B54" s="13">
        <f>VLOOKUP(A54,'ÁREA DOS MUNICÍPIOS '!$A$10:$B$101,2,FALSE)</f>
        <v>413.39158500000002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1"/>
        <v>0</v>
      </c>
    </row>
    <row r="55" spans="1:10" ht="15.75" customHeight="1" x14ac:dyDescent="0.2">
      <c r="A55" s="27" t="s">
        <v>198</v>
      </c>
      <c r="B55" s="13">
        <f>VLOOKUP(A55,'ÁREA DOS MUNICÍPIOS '!$A$10:$B$101,2,FALSE)</f>
        <v>413.39158500000002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1"/>
        <v>0</v>
      </c>
    </row>
    <row r="56" spans="1:10" ht="15.75" customHeight="1" x14ac:dyDescent="0.2">
      <c r="A56" s="27" t="s">
        <v>198</v>
      </c>
      <c r="B56" s="13">
        <f>VLOOKUP(A56,'ÁREA DOS MUNICÍPIOS '!$A$10:$B$101,2,FALSE)</f>
        <v>413.39158500000002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1"/>
        <v>0</v>
      </c>
    </row>
    <row r="57" spans="1:10" ht="15.75" customHeight="1" x14ac:dyDescent="0.2">
      <c r="A57" s="27" t="s">
        <v>198</v>
      </c>
      <c r="B57" s="13">
        <f>VLOOKUP(A57,'ÁREA DOS MUNICÍPIOS '!$A$10:$B$101,2,FALSE)</f>
        <v>413.39158500000002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1"/>
        <v>0</v>
      </c>
    </row>
    <row r="58" spans="1:10" ht="15.75" customHeight="1" x14ac:dyDescent="0.2">
      <c r="A58" s="27" t="s">
        <v>198</v>
      </c>
      <c r="B58" s="13">
        <f>VLOOKUP(A58,'ÁREA DOS MUNICÍPIOS '!$A$10:$B$101,2,FALSE)</f>
        <v>413.39158500000002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1"/>
        <v>0</v>
      </c>
    </row>
    <row r="59" spans="1:10" ht="15.75" customHeight="1" x14ac:dyDescent="0.2">
      <c r="A59" s="27" t="s">
        <v>198</v>
      </c>
      <c r="B59" s="13">
        <f>VLOOKUP(A59,'ÁREA DOS MUNICÍPIOS '!$A$10:$B$101,2,FALSE)</f>
        <v>413.39158500000002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1"/>
        <v>0</v>
      </c>
    </row>
    <row r="60" spans="1:10" ht="15.75" customHeight="1" x14ac:dyDescent="0.2">
      <c r="A60" s="27" t="s">
        <v>198</v>
      </c>
      <c r="B60" s="13">
        <f>VLOOKUP(A60,'ÁREA DOS MUNICÍPIOS '!$A$10:$B$101,2,FALSE)</f>
        <v>413.39158500000002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1"/>
        <v>0</v>
      </c>
    </row>
    <row r="61" spans="1:10" ht="15.75" customHeight="1" x14ac:dyDescent="0.2">
      <c r="A61" s="27" t="s">
        <v>198</v>
      </c>
      <c r="B61" s="13">
        <f>VLOOKUP(A61,'ÁREA DOS MUNICÍPIOS '!$A$10:$B$101,2,FALSE)</f>
        <v>413.39158500000002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1"/>
        <v>0</v>
      </c>
    </row>
    <row r="62" spans="1:10" ht="15.75" customHeight="1" x14ac:dyDescent="0.2">
      <c r="A62" s="27" t="s">
        <v>198</v>
      </c>
      <c r="B62" s="13">
        <f>VLOOKUP(A62,'ÁREA DOS MUNICÍPIOS '!$A$10:$B$101,2,FALSE)</f>
        <v>413.39158500000002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1"/>
        <v>0</v>
      </c>
    </row>
    <row r="63" spans="1:10" ht="15.75" customHeight="1" x14ac:dyDescent="0.2">
      <c r="A63" s="27" t="s">
        <v>198</v>
      </c>
      <c r="B63" s="13">
        <f>VLOOKUP(A63,'ÁREA DOS MUNICÍPIOS '!$A$10:$B$101,2,FALSE)</f>
        <v>413.39158500000002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1"/>
        <v>0</v>
      </c>
    </row>
    <row r="64" spans="1:10" ht="15.75" customHeight="1" x14ac:dyDescent="0.2">
      <c r="A64" s="27" t="s">
        <v>198</v>
      </c>
      <c r="B64" s="13">
        <f>VLOOKUP(A64,'ÁREA DOS MUNICÍPIOS '!$A$10:$B$101,2,FALSE)</f>
        <v>413.39158500000002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1"/>
        <v>0</v>
      </c>
    </row>
    <row r="65" spans="1:10" ht="15.75" customHeight="1" x14ac:dyDescent="0.2">
      <c r="A65" s="27" t="s">
        <v>198</v>
      </c>
      <c r="B65" s="13">
        <f>VLOOKUP(A65,'ÁREA DOS MUNICÍPIOS '!$A$10:$B$101,2,FALSE)</f>
        <v>413.39158500000002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1"/>
        <v>0</v>
      </c>
    </row>
    <row r="66" spans="1:10" ht="15.75" customHeight="1" x14ac:dyDescent="0.2">
      <c r="A66" s="27" t="s">
        <v>198</v>
      </c>
      <c r="B66" s="13">
        <f>VLOOKUP(A66,'ÁREA DOS MUNICÍPIOS '!$A$10:$B$101,2,FALSE)</f>
        <v>413.39158500000002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1"/>
        <v>0</v>
      </c>
    </row>
    <row r="67" spans="1:10" ht="15.75" customHeight="1" x14ac:dyDescent="0.2">
      <c r="A67" s="27" t="s">
        <v>198</v>
      </c>
      <c r="B67" s="13">
        <f>VLOOKUP(A67,'ÁREA DOS MUNICÍPIOS '!$A$10:$B$101,2,FALSE)</f>
        <v>413.39158500000002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1"/>
        <v>0</v>
      </c>
    </row>
    <row r="68" spans="1:10" ht="15.75" customHeight="1" x14ac:dyDescent="0.2">
      <c r="A68" s="27" t="s">
        <v>198</v>
      </c>
      <c r="B68" s="13">
        <f>VLOOKUP(A68,'ÁREA DOS MUNICÍPIOS '!$A$10:$B$101,2,FALSE)</f>
        <v>413.39158500000002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1"/>
        <v>0</v>
      </c>
    </row>
    <row r="69" spans="1:10" ht="15.75" customHeight="1" x14ac:dyDescent="0.2">
      <c r="A69" s="27" t="s">
        <v>198</v>
      </c>
      <c r="B69" s="13">
        <f>VLOOKUP(A69,'ÁREA DOS MUNICÍPIOS '!$A$10:$B$101,2,FALSE)</f>
        <v>413.39158500000002</v>
      </c>
      <c r="C69" s="38"/>
      <c r="D69" s="74"/>
      <c r="E69" s="78"/>
      <c r="F69" s="78"/>
      <c r="G69" s="78"/>
      <c r="H69" s="75">
        <f t="shared" ref="H69:H100" si="2">IFERROR((D69/(B69*100))*E69*F69*G69,0)</f>
        <v>0</v>
      </c>
      <c r="I69" s="76"/>
      <c r="J69" s="77">
        <f t="shared" ref="J69:J100" si="3">IF(I69="Municipal",IFERROR((D69/(B69*100))*E69*F69*G69,0),0)</f>
        <v>0</v>
      </c>
    </row>
    <row r="70" spans="1:10" ht="15.75" customHeight="1" x14ac:dyDescent="0.2">
      <c r="A70" s="27" t="s">
        <v>198</v>
      </c>
      <c r="B70" s="13">
        <f>VLOOKUP(A70,'ÁREA DOS MUNICÍPIOS '!$A$10:$B$101,2,FALSE)</f>
        <v>413.39158500000002</v>
      </c>
      <c r="C70" s="38"/>
      <c r="D70" s="74"/>
      <c r="E70" s="78"/>
      <c r="F70" s="78"/>
      <c r="G70" s="78"/>
      <c r="H70" s="75">
        <f t="shared" si="2"/>
        <v>0</v>
      </c>
      <c r="I70" s="76"/>
      <c r="J70" s="77">
        <f t="shared" si="3"/>
        <v>0</v>
      </c>
    </row>
    <row r="71" spans="1:10" ht="15.75" customHeight="1" x14ac:dyDescent="0.2">
      <c r="A71" s="27" t="s">
        <v>198</v>
      </c>
      <c r="B71" s="13">
        <f>VLOOKUP(A71,'ÁREA DOS MUNICÍPIOS '!$A$10:$B$101,2,FALSE)</f>
        <v>413.39158500000002</v>
      </c>
      <c r="C71" s="38"/>
      <c r="D71" s="74"/>
      <c r="E71" s="78"/>
      <c r="F71" s="78"/>
      <c r="G71" s="78"/>
      <c r="H71" s="75">
        <f t="shared" si="2"/>
        <v>0</v>
      </c>
      <c r="I71" s="76"/>
      <c r="J71" s="77">
        <f t="shared" si="3"/>
        <v>0</v>
      </c>
    </row>
    <row r="72" spans="1:10" ht="15.75" customHeight="1" x14ac:dyDescent="0.2">
      <c r="A72" s="27" t="s">
        <v>198</v>
      </c>
      <c r="B72" s="13">
        <f>VLOOKUP(A72,'ÁREA DOS MUNICÍPIOS '!$A$10:$B$101,2,FALSE)</f>
        <v>413.39158500000002</v>
      </c>
      <c r="C72" s="38"/>
      <c r="D72" s="74"/>
      <c r="E72" s="78"/>
      <c r="F72" s="78"/>
      <c r="G72" s="78"/>
      <c r="H72" s="75">
        <f t="shared" si="2"/>
        <v>0</v>
      </c>
      <c r="I72" s="76"/>
      <c r="J72" s="77">
        <f t="shared" si="3"/>
        <v>0</v>
      </c>
    </row>
    <row r="73" spans="1:10" ht="15.75" customHeight="1" x14ac:dyDescent="0.2">
      <c r="A73" s="27" t="s">
        <v>198</v>
      </c>
      <c r="B73" s="13">
        <f>VLOOKUP(A73,'ÁREA DOS MUNICÍPIOS '!$A$10:$B$101,2,FALSE)</f>
        <v>413.39158500000002</v>
      </c>
      <c r="C73" s="38"/>
      <c r="D73" s="74"/>
      <c r="E73" s="78"/>
      <c r="F73" s="78"/>
      <c r="G73" s="78"/>
      <c r="H73" s="75">
        <f t="shared" si="2"/>
        <v>0</v>
      </c>
      <c r="I73" s="76"/>
      <c r="J73" s="77">
        <f t="shared" si="3"/>
        <v>0</v>
      </c>
    </row>
    <row r="74" spans="1:10" ht="15.75" customHeight="1" x14ac:dyDescent="0.2">
      <c r="A74" s="27" t="s">
        <v>198</v>
      </c>
      <c r="B74" s="13">
        <f>VLOOKUP(A74,'ÁREA DOS MUNICÍPIOS '!$A$10:$B$101,2,FALSE)</f>
        <v>413.39158500000002</v>
      </c>
      <c r="C74" s="38"/>
      <c r="D74" s="74"/>
      <c r="E74" s="78"/>
      <c r="F74" s="78"/>
      <c r="G74" s="78"/>
      <c r="H74" s="75">
        <f t="shared" si="2"/>
        <v>0</v>
      </c>
      <c r="I74" s="76"/>
      <c r="J74" s="77">
        <f t="shared" si="3"/>
        <v>0</v>
      </c>
    </row>
    <row r="75" spans="1:10" ht="15.75" customHeight="1" x14ac:dyDescent="0.2">
      <c r="A75" s="27" t="s">
        <v>198</v>
      </c>
      <c r="B75" s="13">
        <f>VLOOKUP(A75,'ÁREA DOS MUNICÍPIOS '!$A$10:$B$101,2,FALSE)</f>
        <v>413.39158500000002</v>
      </c>
      <c r="C75" s="38"/>
      <c r="D75" s="74"/>
      <c r="E75" s="78"/>
      <c r="F75" s="78"/>
      <c r="G75" s="78"/>
      <c r="H75" s="75">
        <f t="shared" si="2"/>
        <v>0</v>
      </c>
      <c r="I75" s="76"/>
      <c r="J75" s="77">
        <f t="shared" si="3"/>
        <v>0</v>
      </c>
    </row>
    <row r="76" spans="1:10" ht="15.75" customHeight="1" x14ac:dyDescent="0.2">
      <c r="A76" s="27" t="s">
        <v>198</v>
      </c>
      <c r="B76" s="13">
        <f>VLOOKUP(A76,'ÁREA DOS MUNICÍPIOS '!$A$10:$B$101,2,FALSE)</f>
        <v>413.39158500000002</v>
      </c>
      <c r="C76" s="38"/>
      <c r="D76" s="74"/>
      <c r="E76" s="78"/>
      <c r="F76" s="78"/>
      <c r="G76" s="78"/>
      <c r="H76" s="75">
        <f t="shared" si="2"/>
        <v>0</v>
      </c>
      <c r="I76" s="76"/>
      <c r="J76" s="77">
        <f t="shared" si="3"/>
        <v>0</v>
      </c>
    </row>
    <row r="77" spans="1:10" ht="15.75" customHeight="1" x14ac:dyDescent="0.2">
      <c r="A77" s="27" t="s">
        <v>198</v>
      </c>
      <c r="B77" s="13">
        <f>VLOOKUP(A77,'ÁREA DOS MUNICÍPIOS '!$A$10:$B$101,2,FALSE)</f>
        <v>413.39158500000002</v>
      </c>
      <c r="C77" s="38"/>
      <c r="D77" s="74"/>
      <c r="E77" s="78"/>
      <c r="F77" s="78"/>
      <c r="G77" s="78"/>
      <c r="H77" s="75">
        <f t="shared" si="2"/>
        <v>0</v>
      </c>
      <c r="I77" s="76"/>
      <c r="J77" s="77">
        <f t="shared" si="3"/>
        <v>0</v>
      </c>
    </row>
    <row r="78" spans="1:10" ht="15.75" customHeight="1" x14ac:dyDescent="0.2">
      <c r="A78" s="27" t="s">
        <v>198</v>
      </c>
      <c r="B78" s="13">
        <f>VLOOKUP(A78,'ÁREA DOS MUNICÍPIOS '!$A$10:$B$101,2,FALSE)</f>
        <v>413.39158500000002</v>
      </c>
      <c r="C78" s="38"/>
      <c r="D78" s="74"/>
      <c r="E78" s="78"/>
      <c r="F78" s="78"/>
      <c r="G78" s="78"/>
      <c r="H78" s="75">
        <f t="shared" si="2"/>
        <v>0</v>
      </c>
      <c r="I78" s="76"/>
      <c r="J78" s="77">
        <f t="shared" si="3"/>
        <v>0</v>
      </c>
    </row>
    <row r="79" spans="1:10" ht="15.75" customHeight="1" x14ac:dyDescent="0.2">
      <c r="A79" s="27" t="s">
        <v>198</v>
      </c>
      <c r="B79" s="13">
        <f>VLOOKUP(A79,'ÁREA DOS MUNICÍPIOS '!$A$10:$B$101,2,FALSE)</f>
        <v>413.39158500000002</v>
      </c>
      <c r="C79" s="38"/>
      <c r="D79" s="74"/>
      <c r="E79" s="78"/>
      <c r="F79" s="78"/>
      <c r="G79" s="78"/>
      <c r="H79" s="75">
        <f t="shared" si="2"/>
        <v>0</v>
      </c>
      <c r="I79" s="76"/>
      <c r="J79" s="77">
        <f t="shared" si="3"/>
        <v>0</v>
      </c>
    </row>
    <row r="80" spans="1:10" ht="15.75" customHeight="1" x14ac:dyDescent="0.2">
      <c r="A80" s="27" t="s">
        <v>198</v>
      </c>
      <c r="B80" s="13">
        <f>VLOOKUP(A80,'ÁREA DOS MUNICÍPIOS '!$A$10:$B$101,2,FALSE)</f>
        <v>413.39158500000002</v>
      </c>
      <c r="C80" s="38"/>
      <c r="D80" s="74"/>
      <c r="E80" s="78"/>
      <c r="F80" s="78"/>
      <c r="G80" s="78"/>
      <c r="H80" s="75">
        <f t="shared" si="2"/>
        <v>0</v>
      </c>
      <c r="I80" s="76"/>
      <c r="J80" s="77">
        <f t="shared" si="3"/>
        <v>0</v>
      </c>
    </row>
    <row r="81" spans="1:10" ht="15.75" customHeight="1" x14ac:dyDescent="0.2">
      <c r="A81" s="27" t="s">
        <v>198</v>
      </c>
      <c r="B81" s="13">
        <f>VLOOKUP(A81,'ÁREA DOS MUNICÍPIOS '!$A$10:$B$101,2,FALSE)</f>
        <v>413.39158500000002</v>
      </c>
      <c r="C81" s="38"/>
      <c r="D81" s="74"/>
      <c r="E81" s="78"/>
      <c r="F81" s="78"/>
      <c r="G81" s="78"/>
      <c r="H81" s="75">
        <f t="shared" si="2"/>
        <v>0</v>
      </c>
      <c r="I81" s="76"/>
      <c r="J81" s="77">
        <f t="shared" si="3"/>
        <v>0</v>
      </c>
    </row>
    <row r="82" spans="1:10" ht="15.75" customHeight="1" x14ac:dyDescent="0.2">
      <c r="A82" s="27" t="s">
        <v>198</v>
      </c>
      <c r="B82" s="13">
        <f>VLOOKUP(A82,'ÁREA DOS MUNICÍPIOS '!$A$10:$B$101,2,FALSE)</f>
        <v>413.39158500000002</v>
      </c>
      <c r="C82" s="38"/>
      <c r="D82" s="74"/>
      <c r="E82" s="78"/>
      <c r="F82" s="78"/>
      <c r="G82" s="78"/>
      <c r="H82" s="75">
        <f t="shared" si="2"/>
        <v>0</v>
      </c>
      <c r="I82" s="76"/>
      <c r="J82" s="77">
        <f t="shared" si="3"/>
        <v>0</v>
      </c>
    </row>
    <row r="83" spans="1:10" ht="15.75" customHeight="1" x14ac:dyDescent="0.2">
      <c r="A83" s="27" t="s">
        <v>198</v>
      </c>
      <c r="B83" s="13">
        <f>VLOOKUP(A83,'ÁREA DOS MUNICÍPIOS '!$A$10:$B$101,2,FALSE)</f>
        <v>413.39158500000002</v>
      </c>
      <c r="C83" s="38"/>
      <c r="D83" s="74"/>
      <c r="E83" s="78"/>
      <c r="F83" s="78"/>
      <c r="G83" s="78"/>
      <c r="H83" s="75">
        <f t="shared" si="2"/>
        <v>0</v>
      </c>
      <c r="I83" s="76"/>
      <c r="J83" s="77">
        <f t="shared" si="3"/>
        <v>0</v>
      </c>
    </row>
    <row r="84" spans="1:10" ht="15.75" customHeight="1" x14ac:dyDescent="0.2">
      <c r="A84" s="27" t="s">
        <v>198</v>
      </c>
      <c r="B84" s="13">
        <f>VLOOKUP(A84,'ÁREA DOS MUNICÍPIOS '!$A$10:$B$101,2,FALSE)</f>
        <v>413.39158500000002</v>
      </c>
      <c r="C84" s="38"/>
      <c r="D84" s="74"/>
      <c r="E84" s="78"/>
      <c r="F84" s="78"/>
      <c r="G84" s="78"/>
      <c r="H84" s="75">
        <f t="shared" si="2"/>
        <v>0</v>
      </c>
      <c r="I84" s="76"/>
      <c r="J84" s="77">
        <f t="shared" si="3"/>
        <v>0</v>
      </c>
    </row>
    <row r="85" spans="1:10" ht="15.75" customHeight="1" x14ac:dyDescent="0.2">
      <c r="A85" s="27" t="s">
        <v>198</v>
      </c>
      <c r="B85" s="13">
        <f>VLOOKUP(A85,'ÁREA DOS MUNICÍPIOS '!$A$10:$B$101,2,FALSE)</f>
        <v>413.39158500000002</v>
      </c>
      <c r="C85" s="38"/>
      <c r="D85" s="74"/>
      <c r="E85" s="78"/>
      <c r="F85" s="78"/>
      <c r="G85" s="78"/>
      <c r="H85" s="75">
        <f t="shared" si="2"/>
        <v>0</v>
      </c>
      <c r="I85" s="76"/>
      <c r="J85" s="77">
        <f t="shared" si="3"/>
        <v>0</v>
      </c>
    </row>
    <row r="86" spans="1:10" ht="15.75" customHeight="1" x14ac:dyDescent="0.2">
      <c r="A86" s="27" t="s">
        <v>198</v>
      </c>
      <c r="B86" s="13">
        <f>VLOOKUP(A86,'ÁREA DOS MUNICÍPIOS '!$A$10:$B$101,2,FALSE)</f>
        <v>413.39158500000002</v>
      </c>
      <c r="C86" s="38"/>
      <c r="D86" s="74"/>
      <c r="E86" s="78"/>
      <c r="F86" s="78"/>
      <c r="G86" s="78"/>
      <c r="H86" s="75">
        <f t="shared" si="2"/>
        <v>0</v>
      </c>
      <c r="I86" s="76"/>
      <c r="J86" s="77">
        <f t="shared" si="3"/>
        <v>0</v>
      </c>
    </row>
    <row r="87" spans="1:10" ht="15.75" customHeight="1" x14ac:dyDescent="0.2">
      <c r="A87" s="27" t="s">
        <v>198</v>
      </c>
      <c r="B87" s="13">
        <f>VLOOKUP(A87,'ÁREA DOS MUNICÍPIOS '!$A$10:$B$101,2,FALSE)</f>
        <v>413.39158500000002</v>
      </c>
      <c r="C87" s="38"/>
      <c r="D87" s="74"/>
      <c r="E87" s="78"/>
      <c r="F87" s="78"/>
      <c r="G87" s="78"/>
      <c r="H87" s="75">
        <f t="shared" si="2"/>
        <v>0</v>
      </c>
      <c r="I87" s="76"/>
      <c r="J87" s="77">
        <f t="shared" si="3"/>
        <v>0</v>
      </c>
    </row>
    <row r="88" spans="1:10" ht="15.75" customHeight="1" x14ac:dyDescent="0.2">
      <c r="A88" s="27" t="s">
        <v>198</v>
      </c>
      <c r="B88" s="13">
        <f>VLOOKUP(A88,'ÁREA DOS MUNICÍPIOS '!$A$10:$B$101,2,FALSE)</f>
        <v>413.39158500000002</v>
      </c>
      <c r="C88" s="38"/>
      <c r="D88" s="74"/>
      <c r="E88" s="78"/>
      <c r="F88" s="78"/>
      <c r="G88" s="78"/>
      <c r="H88" s="75">
        <f t="shared" si="2"/>
        <v>0</v>
      </c>
      <c r="I88" s="76"/>
      <c r="J88" s="77">
        <f t="shared" si="3"/>
        <v>0</v>
      </c>
    </row>
    <row r="89" spans="1:10" ht="15.75" customHeight="1" x14ac:dyDescent="0.2">
      <c r="A89" s="27" t="s">
        <v>198</v>
      </c>
      <c r="B89" s="13">
        <f>VLOOKUP(A89,'ÁREA DOS MUNICÍPIOS '!$A$10:$B$101,2,FALSE)</f>
        <v>413.39158500000002</v>
      </c>
      <c r="C89" s="38"/>
      <c r="D89" s="74"/>
      <c r="E89" s="78"/>
      <c r="F89" s="78"/>
      <c r="G89" s="78"/>
      <c r="H89" s="75">
        <f t="shared" si="2"/>
        <v>0</v>
      </c>
      <c r="I89" s="76"/>
      <c r="J89" s="77">
        <f t="shared" si="3"/>
        <v>0</v>
      </c>
    </row>
    <row r="90" spans="1:10" ht="15.75" customHeight="1" x14ac:dyDescent="0.2">
      <c r="A90" s="27" t="s">
        <v>198</v>
      </c>
      <c r="B90" s="13">
        <f>VLOOKUP(A90,'ÁREA DOS MUNICÍPIOS '!$A$10:$B$101,2,FALSE)</f>
        <v>413.39158500000002</v>
      </c>
      <c r="C90" s="38"/>
      <c r="D90" s="74"/>
      <c r="E90" s="78"/>
      <c r="F90" s="78"/>
      <c r="G90" s="78"/>
      <c r="H90" s="75">
        <f t="shared" si="2"/>
        <v>0</v>
      </c>
      <c r="I90" s="76"/>
      <c r="J90" s="77">
        <f t="shared" si="3"/>
        <v>0</v>
      </c>
    </row>
    <row r="91" spans="1:10" ht="15.75" customHeight="1" x14ac:dyDescent="0.2">
      <c r="A91" s="27" t="s">
        <v>198</v>
      </c>
      <c r="B91" s="13">
        <f>VLOOKUP(A91,'ÁREA DOS MUNICÍPIOS '!$A$10:$B$101,2,FALSE)</f>
        <v>413.39158500000002</v>
      </c>
      <c r="C91" s="38"/>
      <c r="D91" s="74"/>
      <c r="E91" s="78"/>
      <c r="F91" s="78"/>
      <c r="G91" s="78"/>
      <c r="H91" s="75">
        <f t="shared" si="2"/>
        <v>0</v>
      </c>
      <c r="I91" s="76"/>
      <c r="J91" s="77">
        <f t="shared" si="3"/>
        <v>0</v>
      </c>
    </row>
    <row r="92" spans="1:10" ht="15.75" customHeight="1" x14ac:dyDescent="0.2">
      <c r="A92" s="27" t="s">
        <v>198</v>
      </c>
      <c r="B92" s="13">
        <f>VLOOKUP(A92,'ÁREA DOS MUNICÍPIOS '!$A$10:$B$101,2,FALSE)</f>
        <v>413.39158500000002</v>
      </c>
      <c r="C92" s="38"/>
      <c r="D92" s="74"/>
      <c r="E92" s="78"/>
      <c r="F92" s="78"/>
      <c r="G92" s="78"/>
      <c r="H92" s="75">
        <f t="shared" si="2"/>
        <v>0</v>
      </c>
      <c r="I92" s="76"/>
      <c r="J92" s="77">
        <f t="shared" si="3"/>
        <v>0</v>
      </c>
    </row>
    <row r="93" spans="1:10" ht="15.75" customHeight="1" x14ac:dyDescent="0.2">
      <c r="A93" s="27" t="s">
        <v>198</v>
      </c>
      <c r="B93" s="13">
        <f>VLOOKUP(A93,'ÁREA DOS MUNICÍPIOS '!$A$10:$B$101,2,FALSE)</f>
        <v>413.39158500000002</v>
      </c>
      <c r="C93" s="38"/>
      <c r="D93" s="74"/>
      <c r="E93" s="78"/>
      <c r="F93" s="78"/>
      <c r="G93" s="78"/>
      <c r="H93" s="75">
        <f t="shared" si="2"/>
        <v>0</v>
      </c>
      <c r="I93" s="76"/>
      <c r="J93" s="77">
        <f t="shared" si="3"/>
        <v>0</v>
      </c>
    </row>
    <row r="94" spans="1:10" ht="15.75" customHeight="1" x14ac:dyDescent="0.2">
      <c r="A94" s="27" t="s">
        <v>198</v>
      </c>
      <c r="B94" s="13">
        <f>VLOOKUP(A94,'ÁREA DOS MUNICÍPIOS '!$A$10:$B$101,2,FALSE)</f>
        <v>413.39158500000002</v>
      </c>
      <c r="C94" s="38"/>
      <c r="D94" s="74"/>
      <c r="E94" s="78"/>
      <c r="F94" s="78"/>
      <c r="G94" s="78"/>
      <c r="H94" s="75">
        <f t="shared" si="2"/>
        <v>0</v>
      </c>
      <c r="I94" s="76"/>
      <c r="J94" s="77">
        <f t="shared" si="3"/>
        <v>0</v>
      </c>
    </row>
    <row r="95" spans="1:10" ht="15.75" customHeight="1" x14ac:dyDescent="0.2">
      <c r="A95" s="27" t="s">
        <v>198</v>
      </c>
      <c r="B95" s="13">
        <f>VLOOKUP(A95,'ÁREA DOS MUNICÍPIOS '!$A$10:$B$101,2,FALSE)</f>
        <v>413.39158500000002</v>
      </c>
      <c r="C95" s="38"/>
      <c r="D95" s="74"/>
      <c r="E95" s="78"/>
      <c r="F95" s="78"/>
      <c r="G95" s="78"/>
      <c r="H95" s="75">
        <f t="shared" si="2"/>
        <v>0</v>
      </c>
      <c r="I95" s="76"/>
      <c r="J95" s="77">
        <f t="shared" si="3"/>
        <v>0</v>
      </c>
    </row>
    <row r="96" spans="1:10" ht="15.75" customHeight="1" x14ac:dyDescent="0.2">
      <c r="A96" s="27" t="s">
        <v>198</v>
      </c>
      <c r="B96" s="13">
        <f>VLOOKUP(A96,'ÁREA DOS MUNICÍPIOS '!$A$10:$B$101,2,FALSE)</f>
        <v>413.39158500000002</v>
      </c>
      <c r="C96" s="38"/>
      <c r="D96" s="74"/>
      <c r="E96" s="78"/>
      <c r="F96" s="78"/>
      <c r="G96" s="78"/>
      <c r="H96" s="75">
        <f t="shared" si="2"/>
        <v>0</v>
      </c>
      <c r="I96" s="76"/>
      <c r="J96" s="77">
        <f t="shared" si="3"/>
        <v>0</v>
      </c>
    </row>
    <row r="97" spans="1:10" ht="15.75" customHeight="1" x14ac:dyDescent="0.2">
      <c r="A97" s="27" t="s">
        <v>198</v>
      </c>
      <c r="B97" s="13">
        <f>VLOOKUP(A97,'ÁREA DOS MUNICÍPIOS '!$A$10:$B$101,2,FALSE)</f>
        <v>413.39158500000002</v>
      </c>
      <c r="C97" s="38"/>
      <c r="D97" s="74"/>
      <c r="E97" s="78"/>
      <c r="F97" s="78"/>
      <c r="G97" s="78"/>
      <c r="H97" s="75">
        <f t="shared" si="2"/>
        <v>0</v>
      </c>
      <c r="I97" s="76"/>
      <c r="J97" s="77">
        <f t="shared" si="3"/>
        <v>0</v>
      </c>
    </row>
    <row r="98" spans="1:10" ht="15.75" customHeight="1" x14ac:dyDescent="0.2">
      <c r="A98" s="27" t="s">
        <v>198</v>
      </c>
      <c r="B98" s="13">
        <f>VLOOKUP(A98,'ÁREA DOS MUNICÍPIOS '!$A$10:$B$101,2,FALSE)</f>
        <v>413.39158500000002</v>
      </c>
      <c r="C98" s="38"/>
      <c r="D98" s="74"/>
      <c r="E98" s="78"/>
      <c r="F98" s="78"/>
      <c r="G98" s="78"/>
      <c r="H98" s="75">
        <f t="shared" si="2"/>
        <v>0</v>
      </c>
      <c r="I98" s="76"/>
      <c r="J98" s="77">
        <f t="shared" si="3"/>
        <v>0</v>
      </c>
    </row>
    <row r="99" spans="1:10" ht="15.75" customHeight="1" x14ac:dyDescent="0.2">
      <c r="A99" s="27" t="s">
        <v>198</v>
      </c>
      <c r="B99" s="13">
        <f>VLOOKUP(A99,'ÁREA DOS MUNICÍPIOS '!$A$10:$B$101,2,FALSE)</f>
        <v>413.39158500000002</v>
      </c>
      <c r="C99" s="38"/>
      <c r="D99" s="74"/>
      <c r="E99" s="78"/>
      <c r="F99" s="78"/>
      <c r="G99" s="78"/>
      <c r="H99" s="75">
        <f t="shared" si="2"/>
        <v>0</v>
      </c>
      <c r="I99" s="76"/>
      <c r="J99" s="77">
        <f t="shared" si="3"/>
        <v>0</v>
      </c>
    </row>
    <row r="100" spans="1:10" ht="15.75" customHeight="1" x14ac:dyDescent="0.2">
      <c r="A100" s="27" t="s">
        <v>198</v>
      </c>
      <c r="B100" s="13">
        <f>VLOOKUP(A100,'ÁREA DOS MUNICÍPIOS '!$A$10:$B$101,2,FALSE)</f>
        <v>413.39158500000002</v>
      </c>
      <c r="C100" s="38"/>
      <c r="D100" s="74"/>
      <c r="E100" s="78"/>
      <c r="F100" s="78"/>
      <c r="G100" s="78"/>
      <c r="H100" s="75">
        <f t="shared" si="2"/>
        <v>0</v>
      </c>
      <c r="I100" s="76"/>
      <c r="J100" s="77">
        <f t="shared" si="3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4" sqref="C4:C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21.140625" style="9" customWidth="1"/>
    <col min="5" max="5" width="12.42578125" style="9" customWidth="1"/>
    <col min="6" max="6" width="12.5703125" style="9" customWidth="1"/>
    <col min="7" max="7" width="8" style="9" customWidth="1"/>
    <col min="8" max="8" width="13.85546875" style="9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0.26773314813524912</v>
      </c>
      <c r="I1" s="18" t="s">
        <v>3</v>
      </c>
      <c r="J1" s="17">
        <f>SUM(J4:J9090)</f>
        <v>0.26483534895987859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199</v>
      </c>
      <c r="B4" s="13">
        <f>VLOOKUP(A4,'ÁREA DOS MUNICÍPIOS '!$A$10:$B$101,2,FALSE)</f>
        <v>143.00507899999999</v>
      </c>
      <c r="C4" s="38" t="s">
        <v>1487</v>
      </c>
      <c r="D4" s="74">
        <f>VLOOKUP($C4,'BASE DIBAPE'!$B$2:$H$800,2,FALSE)</f>
        <v>473.41</v>
      </c>
      <c r="E4" s="74">
        <f>VLOOKUP($C4,'BASE DIBAPE'!$B$2:$H$800,3,FALSE)</f>
        <v>4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0.26483534895987859</v>
      </c>
      <c r="I4" s="76" t="str">
        <f>K4</f>
        <v>MUNICIPAL</v>
      </c>
      <c r="J4" s="77">
        <f>IF(I4="Municipal",IFERROR((D4/(B4*100))*E4*F4*G4,0),0)</f>
        <v>0.26483534895987859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199</v>
      </c>
      <c r="B5" s="13">
        <f>VLOOKUP(A5,'ÁREA DOS MUNICÍPIOS '!$A$10:$B$101,2,FALSE)</f>
        <v>143.00507899999999</v>
      </c>
      <c r="C5" s="38" t="s">
        <v>1140</v>
      </c>
      <c r="D5" s="74">
        <f>VLOOKUP($C5,'BASE DIBAPE'!$B$2:$H$800,2,FALSE)</f>
        <v>2.59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68" si="0">IFERROR((D5/(B5*100))*E5*F5*G5,0)</f>
        <v>2.8977991753705475E-3</v>
      </c>
      <c r="I5" s="76" t="str">
        <f t="shared" ref="I5" si="1">K5</f>
        <v>FEDERAL</v>
      </c>
      <c r="J5" s="77">
        <f t="shared" ref="J5:J68" si="2">IF(I5="Municipal",IFERROR((D5/(B5*100))*E5*F5*G5,0),0)</f>
        <v>0</v>
      </c>
      <c r="K5" s="8" t="str">
        <f>VLOOKUP($C5,'BASE DIBAPE'!$B$2:$H$800,6,FALSE)</f>
        <v>FEDERAL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199</v>
      </c>
      <c r="B6" s="13">
        <f>VLOOKUP(A6,'ÁREA DOS MUNICÍPIOS '!$A$10:$B$101,2,FALSE)</f>
        <v>143.00507899999999</v>
      </c>
      <c r="C6" s="38"/>
      <c r="D6" s="74" t="e">
        <f>VLOOKUP($C6,'BASE DIBAPE'!$B$2:$H$800,2,FALSE)</f>
        <v>#N/A</v>
      </c>
      <c r="E6" s="74" t="e">
        <f>VLOOKUP($C6,'BASE DIBAPE'!$B$2:$H$800,3,FALSE)</f>
        <v>#N/A</v>
      </c>
      <c r="F6" s="74" t="e">
        <f>VLOOKUP($C6,'BASE DIBAPE'!$B$2:$H$800,4,FALSE)</f>
        <v>#N/A</v>
      </c>
      <c r="G6" s="74" t="e">
        <f>VLOOKUP($C6,'BASE DIBAPE'!$B$2:$H$800,5,FALSE)</f>
        <v>#N/A</v>
      </c>
      <c r="H6" s="75">
        <f t="shared" si="0"/>
        <v>0</v>
      </c>
      <c r="I6" s="76"/>
      <c r="J6" s="77">
        <f t="shared" si="2"/>
        <v>0</v>
      </c>
      <c r="K6" s="8" t="e">
        <f>VLOOKUP($C6,'BASE DIBAPE'!$B$2:$H$800,6,FALSE)</f>
        <v>#N/A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199</v>
      </c>
      <c r="B7" s="13">
        <f>VLOOKUP(A7,'ÁREA DOS MUNICÍPIOS '!$A$10:$B$101,2,FALSE)</f>
        <v>143.00507899999999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199</v>
      </c>
      <c r="B8" s="13">
        <f>VLOOKUP(A8,'ÁREA DOS MUNICÍPIOS '!$A$10:$B$101,2,FALSE)</f>
        <v>143.00507899999999</v>
      </c>
      <c r="C8" s="38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199</v>
      </c>
      <c r="B9" s="13">
        <f>VLOOKUP(A9,'ÁREA DOS MUNICÍPIOS '!$A$10:$B$101,2,FALSE)</f>
        <v>143.00507899999999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199</v>
      </c>
      <c r="B10" s="13">
        <f>VLOOKUP(A10,'ÁREA DOS MUNICÍPIOS '!$A$10:$B$101,2,FALSE)</f>
        <v>143.00507899999999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199</v>
      </c>
      <c r="B11" s="13">
        <f>VLOOKUP(A11,'ÁREA DOS MUNICÍPIOS '!$A$10:$B$101,2,FALSE)</f>
        <v>143.00507899999999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199</v>
      </c>
      <c r="B12" s="13">
        <f>VLOOKUP(A12,'ÁREA DOS MUNICÍPIOS '!$A$10:$B$101,2,FALSE)</f>
        <v>143.00507899999999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199</v>
      </c>
      <c r="B13" s="13">
        <f>VLOOKUP(A13,'ÁREA DOS MUNICÍPIOS '!$A$10:$B$101,2,FALSE)</f>
        <v>143.00507899999999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199</v>
      </c>
      <c r="B14" s="13">
        <f>VLOOKUP(A14,'ÁREA DOS MUNICÍPIOS '!$A$10:$B$101,2,FALSE)</f>
        <v>143.00507899999999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199</v>
      </c>
      <c r="B15" s="13">
        <f>VLOOKUP(A15,'ÁREA DOS MUNICÍPIOS '!$A$10:$B$101,2,FALSE)</f>
        <v>143.00507899999999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199</v>
      </c>
      <c r="B16" s="13">
        <f>VLOOKUP(A16,'ÁREA DOS MUNICÍPIOS '!$A$10:$B$101,2,FALSE)</f>
        <v>143.00507899999999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199</v>
      </c>
      <c r="B17" s="13">
        <f>VLOOKUP(A17,'ÁREA DOS MUNICÍPIOS '!$A$10:$B$101,2,FALSE)</f>
        <v>143.00507899999999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199</v>
      </c>
      <c r="B18" s="13">
        <f>VLOOKUP(A18,'ÁREA DOS MUNICÍPIOS '!$A$10:$B$101,2,FALSE)</f>
        <v>143.00507899999999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199</v>
      </c>
      <c r="B19" s="13">
        <f>VLOOKUP(A19,'ÁREA DOS MUNICÍPIOS '!$A$10:$B$101,2,FALSE)</f>
        <v>143.00507899999999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199</v>
      </c>
      <c r="B20" s="13">
        <f>VLOOKUP(A20,'ÁREA DOS MUNICÍPIOS '!$A$10:$B$101,2,FALSE)</f>
        <v>143.00507899999999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199</v>
      </c>
      <c r="B21" s="13">
        <f>VLOOKUP(A21,'ÁREA DOS MUNICÍPIOS '!$A$10:$B$101,2,FALSE)</f>
        <v>143.00507899999999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199</v>
      </c>
      <c r="B22" s="13">
        <f>VLOOKUP(A22,'ÁREA DOS MUNICÍPIOS '!$A$10:$B$101,2,FALSE)</f>
        <v>143.00507899999999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199</v>
      </c>
      <c r="B23" s="13">
        <f>VLOOKUP(A23,'ÁREA DOS MUNICÍPIOS '!$A$10:$B$101,2,FALSE)</f>
        <v>143.00507899999999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199</v>
      </c>
      <c r="B24" s="13">
        <f>VLOOKUP(A24,'ÁREA DOS MUNICÍPIOS '!$A$10:$B$101,2,FALSE)</f>
        <v>143.00507899999999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199</v>
      </c>
      <c r="B25" s="13">
        <f>VLOOKUP(A25,'ÁREA DOS MUNICÍPIOS '!$A$10:$B$101,2,FALSE)</f>
        <v>143.00507899999999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199</v>
      </c>
      <c r="B26" s="13">
        <f>VLOOKUP(A26,'ÁREA DOS MUNICÍPIOS '!$A$10:$B$101,2,FALSE)</f>
        <v>143.00507899999999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199</v>
      </c>
      <c r="B27" s="13">
        <f>VLOOKUP(A27,'ÁREA DOS MUNICÍPIOS '!$A$10:$B$101,2,FALSE)</f>
        <v>143.00507899999999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199</v>
      </c>
      <c r="B28" s="13">
        <f>VLOOKUP(A28,'ÁREA DOS MUNICÍPIOS '!$A$10:$B$101,2,FALSE)</f>
        <v>143.00507899999999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199</v>
      </c>
      <c r="B29" s="13">
        <f>VLOOKUP(A29,'ÁREA DOS MUNICÍPIOS '!$A$10:$B$101,2,FALSE)</f>
        <v>143.00507899999999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199</v>
      </c>
      <c r="B30" s="13">
        <f>VLOOKUP(A30,'ÁREA DOS MUNICÍPIOS '!$A$10:$B$101,2,FALSE)</f>
        <v>143.00507899999999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199</v>
      </c>
      <c r="B31" s="13">
        <f>VLOOKUP(A31,'ÁREA DOS MUNICÍPIOS '!$A$10:$B$101,2,FALSE)</f>
        <v>143.00507899999999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199</v>
      </c>
      <c r="B32" s="13">
        <f>VLOOKUP(A32,'ÁREA DOS MUNICÍPIOS '!$A$10:$B$101,2,FALSE)</f>
        <v>143.00507899999999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199</v>
      </c>
      <c r="B33" s="13">
        <f>VLOOKUP(A33,'ÁREA DOS MUNICÍPIOS '!$A$10:$B$101,2,FALSE)</f>
        <v>143.00507899999999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199</v>
      </c>
      <c r="B34" s="13">
        <f>VLOOKUP(A34,'ÁREA DOS MUNICÍPIOS '!$A$10:$B$101,2,FALSE)</f>
        <v>143.00507899999999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199</v>
      </c>
      <c r="B35" s="13">
        <f>VLOOKUP(A35,'ÁREA DOS MUNICÍPIOS '!$A$10:$B$101,2,FALSE)</f>
        <v>143.00507899999999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199</v>
      </c>
      <c r="B36" s="13">
        <f>VLOOKUP(A36,'ÁREA DOS MUNICÍPIOS '!$A$10:$B$101,2,FALSE)</f>
        <v>143.00507899999999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199</v>
      </c>
      <c r="B37" s="13">
        <f>VLOOKUP(A37,'ÁREA DOS MUNICÍPIOS '!$A$10:$B$101,2,FALSE)</f>
        <v>143.00507899999999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199</v>
      </c>
      <c r="B38" s="13">
        <f>VLOOKUP(A38,'ÁREA DOS MUNICÍPIOS '!$A$10:$B$101,2,FALSE)</f>
        <v>143.00507899999999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199</v>
      </c>
      <c r="B39" s="13">
        <f>VLOOKUP(A39,'ÁREA DOS MUNICÍPIOS '!$A$10:$B$101,2,FALSE)</f>
        <v>143.00507899999999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199</v>
      </c>
      <c r="B40" s="13">
        <f>VLOOKUP(A40,'ÁREA DOS MUNICÍPIOS '!$A$10:$B$101,2,FALSE)</f>
        <v>143.00507899999999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199</v>
      </c>
      <c r="B41" s="13">
        <f>VLOOKUP(A41,'ÁREA DOS MUNICÍPIOS '!$A$10:$B$101,2,FALSE)</f>
        <v>143.00507899999999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199</v>
      </c>
      <c r="B42" s="13">
        <f>VLOOKUP(A42,'ÁREA DOS MUNICÍPIOS '!$A$10:$B$101,2,FALSE)</f>
        <v>143.00507899999999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199</v>
      </c>
      <c r="B43" s="13">
        <f>VLOOKUP(A43,'ÁREA DOS MUNICÍPIOS '!$A$10:$B$101,2,FALSE)</f>
        <v>143.00507899999999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199</v>
      </c>
      <c r="B44" s="13">
        <f>VLOOKUP(A44,'ÁREA DOS MUNICÍPIOS '!$A$10:$B$101,2,FALSE)</f>
        <v>143.00507899999999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199</v>
      </c>
      <c r="B45" s="13">
        <f>VLOOKUP(A45,'ÁREA DOS MUNICÍPIOS '!$A$10:$B$101,2,FALSE)</f>
        <v>143.00507899999999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199</v>
      </c>
      <c r="B46" s="13">
        <f>VLOOKUP(A46,'ÁREA DOS MUNICÍPIOS '!$A$10:$B$101,2,FALSE)</f>
        <v>143.00507899999999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199</v>
      </c>
      <c r="B47" s="13">
        <f>VLOOKUP(A47,'ÁREA DOS MUNICÍPIOS '!$A$10:$B$101,2,FALSE)</f>
        <v>143.00507899999999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199</v>
      </c>
      <c r="B48" s="13">
        <f>VLOOKUP(A48,'ÁREA DOS MUNICÍPIOS '!$A$10:$B$101,2,FALSE)</f>
        <v>143.00507899999999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199</v>
      </c>
      <c r="B49" s="13">
        <f>VLOOKUP(A49,'ÁREA DOS MUNICÍPIOS '!$A$10:$B$101,2,FALSE)</f>
        <v>143.00507899999999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199</v>
      </c>
      <c r="B50" s="13">
        <f>VLOOKUP(A50,'ÁREA DOS MUNICÍPIOS '!$A$10:$B$101,2,FALSE)</f>
        <v>143.00507899999999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199</v>
      </c>
      <c r="B51" s="13">
        <f>VLOOKUP(A51,'ÁREA DOS MUNICÍPIOS '!$A$10:$B$101,2,FALSE)</f>
        <v>143.00507899999999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199</v>
      </c>
      <c r="B52" s="13">
        <f>VLOOKUP(A52,'ÁREA DOS MUNICÍPIOS '!$A$10:$B$101,2,FALSE)</f>
        <v>143.00507899999999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199</v>
      </c>
      <c r="B53" s="13">
        <f>VLOOKUP(A53,'ÁREA DOS MUNICÍPIOS '!$A$10:$B$101,2,FALSE)</f>
        <v>143.00507899999999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199</v>
      </c>
      <c r="B54" s="13">
        <f>VLOOKUP(A54,'ÁREA DOS MUNICÍPIOS '!$A$10:$B$101,2,FALSE)</f>
        <v>143.00507899999999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199</v>
      </c>
      <c r="B55" s="13">
        <f>VLOOKUP(A55,'ÁREA DOS MUNICÍPIOS '!$A$10:$B$101,2,FALSE)</f>
        <v>143.00507899999999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199</v>
      </c>
      <c r="B56" s="13">
        <f>VLOOKUP(A56,'ÁREA DOS MUNICÍPIOS '!$A$10:$B$101,2,FALSE)</f>
        <v>143.00507899999999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199</v>
      </c>
      <c r="B57" s="13">
        <f>VLOOKUP(A57,'ÁREA DOS MUNICÍPIOS '!$A$10:$B$101,2,FALSE)</f>
        <v>143.00507899999999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199</v>
      </c>
      <c r="B58" s="13">
        <f>VLOOKUP(A58,'ÁREA DOS MUNICÍPIOS '!$A$10:$B$101,2,FALSE)</f>
        <v>143.00507899999999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199</v>
      </c>
      <c r="B59" s="13">
        <f>VLOOKUP(A59,'ÁREA DOS MUNICÍPIOS '!$A$10:$B$101,2,FALSE)</f>
        <v>143.00507899999999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199</v>
      </c>
      <c r="B60" s="13">
        <f>VLOOKUP(A60,'ÁREA DOS MUNICÍPIOS '!$A$10:$B$101,2,FALSE)</f>
        <v>143.00507899999999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199</v>
      </c>
      <c r="B61" s="13">
        <f>VLOOKUP(A61,'ÁREA DOS MUNICÍPIOS '!$A$10:$B$101,2,FALSE)</f>
        <v>143.00507899999999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199</v>
      </c>
      <c r="B62" s="13">
        <f>VLOOKUP(A62,'ÁREA DOS MUNICÍPIOS '!$A$10:$B$101,2,FALSE)</f>
        <v>143.00507899999999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199</v>
      </c>
      <c r="B63" s="13">
        <f>VLOOKUP(A63,'ÁREA DOS MUNICÍPIOS '!$A$10:$B$101,2,FALSE)</f>
        <v>143.00507899999999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199</v>
      </c>
      <c r="B64" s="13">
        <f>VLOOKUP(A64,'ÁREA DOS MUNICÍPIOS '!$A$10:$B$101,2,FALSE)</f>
        <v>143.00507899999999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199</v>
      </c>
      <c r="B65" s="13">
        <f>VLOOKUP(A65,'ÁREA DOS MUNICÍPIOS '!$A$10:$B$101,2,FALSE)</f>
        <v>143.00507899999999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199</v>
      </c>
      <c r="B66" s="13">
        <f>VLOOKUP(A66,'ÁREA DOS MUNICÍPIOS '!$A$10:$B$101,2,FALSE)</f>
        <v>143.00507899999999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199</v>
      </c>
      <c r="B67" s="13">
        <f>VLOOKUP(A67,'ÁREA DOS MUNICÍPIOS '!$A$10:$B$101,2,FALSE)</f>
        <v>143.00507899999999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199</v>
      </c>
      <c r="B68" s="13">
        <f>VLOOKUP(A68,'ÁREA DOS MUNICÍPIOS '!$A$10:$B$101,2,FALSE)</f>
        <v>143.00507899999999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199</v>
      </c>
      <c r="B69" s="13">
        <f>VLOOKUP(A69,'ÁREA DOS MUNICÍPIOS '!$A$10:$B$101,2,FALSE)</f>
        <v>143.00507899999999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199</v>
      </c>
      <c r="B70" s="13">
        <f>VLOOKUP(A70,'ÁREA DOS MUNICÍPIOS '!$A$10:$B$101,2,FALSE)</f>
        <v>143.00507899999999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199</v>
      </c>
      <c r="B71" s="13">
        <f>VLOOKUP(A71,'ÁREA DOS MUNICÍPIOS '!$A$10:$B$101,2,FALSE)</f>
        <v>143.00507899999999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199</v>
      </c>
      <c r="B72" s="13">
        <f>VLOOKUP(A72,'ÁREA DOS MUNICÍPIOS '!$A$10:$B$101,2,FALSE)</f>
        <v>143.00507899999999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199</v>
      </c>
      <c r="B73" s="13">
        <f>VLOOKUP(A73,'ÁREA DOS MUNICÍPIOS '!$A$10:$B$101,2,FALSE)</f>
        <v>143.00507899999999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199</v>
      </c>
      <c r="B74" s="13">
        <f>VLOOKUP(A74,'ÁREA DOS MUNICÍPIOS '!$A$10:$B$101,2,FALSE)</f>
        <v>143.00507899999999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199</v>
      </c>
      <c r="B75" s="13">
        <f>VLOOKUP(A75,'ÁREA DOS MUNICÍPIOS '!$A$10:$B$101,2,FALSE)</f>
        <v>143.00507899999999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199</v>
      </c>
      <c r="B76" s="13">
        <f>VLOOKUP(A76,'ÁREA DOS MUNICÍPIOS '!$A$10:$B$101,2,FALSE)</f>
        <v>143.00507899999999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199</v>
      </c>
      <c r="B77" s="13">
        <f>VLOOKUP(A77,'ÁREA DOS MUNICÍPIOS '!$A$10:$B$101,2,FALSE)</f>
        <v>143.00507899999999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199</v>
      </c>
      <c r="B78" s="13">
        <f>VLOOKUP(A78,'ÁREA DOS MUNICÍPIOS '!$A$10:$B$101,2,FALSE)</f>
        <v>143.00507899999999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199</v>
      </c>
      <c r="B79" s="13">
        <f>VLOOKUP(A79,'ÁREA DOS MUNICÍPIOS '!$A$10:$B$101,2,FALSE)</f>
        <v>143.00507899999999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199</v>
      </c>
      <c r="B80" s="13">
        <f>VLOOKUP(A80,'ÁREA DOS MUNICÍPIOS '!$A$10:$B$101,2,FALSE)</f>
        <v>143.00507899999999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199</v>
      </c>
      <c r="B81" s="13">
        <f>VLOOKUP(A81,'ÁREA DOS MUNICÍPIOS '!$A$10:$B$101,2,FALSE)</f>
        <v>143.00507899999999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199</v>
      </c>
      <c r="B82" s="13">
        <f>VLOOKUP(A82,'ÁREA DOS MUNICÍPIOS '!$A$10:$B$101,2,FALSE)</f>
        <v>143.00507899999999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199</v>
      </c>
      <c r="B83" s="13">
        <f>VLOOKUP(A83,'ÁREA DOS MUNICÍPIOS '!$A$10:$B$101,2,FALSE)</f>
        <v>143.00507899999999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199</v>
      </c>
      <c r="B84" s="13">
        <f>VLOOKUP(A84,'ÁREA DOS MUNICÍPIOS '!$A$10:$B$101,2,FALSE)</f>
        <v>143.00507899999999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199</v>
      </c>
      <c r="B85" s="13">
        <f>VLOOKUP(A85,'ÁREA DOS MUNICÍPIOS '!$A$10:$B$101,2,FALSE)</f>
        <v>143.00507899999999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199</v>
      </c>
      <c r="B86" s="13">
        <f>VLOOKUP(A86,'ÁREA DOS MUNICÍPIOS '!$A$10:$B$101,2,FALSE)</f>
        <v>143.00507899999999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199</v>
      </c>
      <c r="B87" s="13">
        <f>VLOOKUP(A87,'ÁREA DOS MUNICÍPIOS '!$A$10:$B$101,2,FALSE)</f>
        <v>143.00507899999999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199</v>
      </c>
      <c r="B88" s="13">
        <f>VLOOKUP(A88,'ÁREA DOS MUNICÍPIOS '!$A$10:$B$101,2,FALSE)</f>
        <v>143.00507899999999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199</v>
      </c>
      <c r="B89" s="13">
        <f>VLOOKUP(A89,'ÁREA DOS MUNICÍPIOS '!$A$10:$B$101,2,FALSE)</f>
        <v>143.00507899999999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199</v>
      </c>
      <c r="B90" s="13">
        <f>VLOOKUP(A90,'ÁREA DOS MUNICÍPIOS '!$A$10:$B$101,2,FALSE)</f>
        <v>143.00507899999999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199</v>
      </c>
      <c r="B91" s="13">
        <f>VLOOKUP(A91,'ÁREA DOS MUNICÍPIOS '!$A$10:$B$101,2,FALSE)</f>
        <v>143.00507899999999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199</v>
      </c>
      <c r="B92" s="13">
        <f>VLOOKUP(A92,'ÁREA DOS MUNICÍPIOS '!$A$10:$B$101,2,FALSE)</f>
        <v>143.00507899999999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199</v>
      </c>
      <c r="B93" s="13">
        <f>VLOOKUP(A93,'ÁREA DOS MUNICÍPIOS '!$A$10:$B$101,2,FALSE)</f>
        <v>143.00507899999999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199</v>
      </c>
      <c r="B94" s="13">
        <f>VLOOKUP(A94,'ÁREA DOS MUNICÍPIOS '!$A$10:$B$101,2,FALSE)</f>
        <v>143.00507899999999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199</v>
      </c>
      <c r="B95" s="13">
        <f>VLOOKUP(A95,'ÁREA DOS MUNICÍPIOS '!$A$10:$B$101,2,FALSE)</f>
        <v>143.00507899999999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199</v>
      </c>
      <c r="B96" s="13">
        <f>VLOOKUP(A96,'ÁREA DOS MUNICÍPIOS '!$A$10:$B$101,2,FALSE)</f>
        <v>143.00507899999999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199</v>
      </c>
      <c r="B97" s="13">
        <f>VLOOKUP(A97,'ÁREA DOS MUNICÍPIOS '!$A$10:$B$101,2,FALSE)</f>
        <v>143.00507899999999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199</v>
      </c>
      <c r="B98" s="13">
        <f>VLOOKUP(A98,'ÁREA DOS MUNICÍPIOS '!$A$10:$B$101,2,FALSE)</f>
        <v>143.00507899999999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199</v>
      </c>
      <c r="B99" s="13">
        <f>VLOOKUP(A99,'ÁREA DOS MUNICÍPIOS '!$A$10:$B$101,2,FALSE)</f>
        <v>143.00507899999999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199</v>
      </c>
      <c r="B100" s="13">
        <f>VLOOKUP(A100,'ÁREA DOS MUNICÍPIOS '!$A$10:$B$101,2,FALSE)</f>
        <v>143.00507899999999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7" sqref="C17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11.580759246830588</v>
      </c>
      <c r="I1" s="18" t="s">
        <v>3</v>
      </c>
      <c r="J1" s="17">
        <f>SUM(J4:J9090)</f>
        <v>0.90114222694958002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200</v>
      </c>
      <c r="B4" s="13">
        <f>VLOOKUP(A4,'ÁREA DOS MUNICÍPIOS '!$A$10:$B$101,2,FALSE)</f>
        <v>773.350953</v>
      </c>
      <c r="C4" s="38" t="s">
        <v>235</v>
      </c>
      <c r="D4" s="74">
        <f>VLOOKUP($C4,'BASE DIBAPE'!$B$2:$H$800,2,FALSE)</f>
        <v>2871.45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0</v>
      </c>
      <c r="H4" s="75">
        <f>IFERROR((D4/(B4*100))*E4*F4*G4,0)</f>
        <v>0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200</v>
      </c>
      <c r="B5" s="13">
        <f>VLOOKUP(A5,'ÁREA DOS MUNICÍPIOS '!$A$10:$B$101,2,FALSE)</f>
        <v>773.350953</v>
      </c>
      <c r="C5" s="38" t="s">
        <v>891</v>
      </c>
      <c r="D5" s="74">
        <f>VLOOKUP($C5,'BASE DIBAPE'!$B$2:$H$800,2,FALSE)</f>
        <v>4355.62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ref="H5:H14" si="0">IFERROR((D5/(B5*100))*E5*F5*G5,0)</f>
        <v>0.90114222694958002</v>
      </c>
      <c r="I5" s="76" t="str">
        <f t="shared" ref="I5:I6" si="1">K5</f>
        <v>MUNICIPAL</v>
      </c>
      <c r="J5" s="77">
        <f t="shared" ref="J5:J14" si="2">IF(I5="Municipal",IFERROR((D5/(B5*100))*E5*F5*G5,0),0)</f>
        <v>0.90114222694958002</v>
      </c>
      <c r="K5" s="8" t="str">
        <f>VLOOKUP($C5,'BASE DIBAPE'!$B$2:$H$800,6,FALSE)</f>
        <v>MUNICIPAL</v>
      </c>
      <c r="L5" s="30">
        <f>COUNTIF($I$4:$I$9090,"Federal")</f>
        <v>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200</v>
      </c>
      <c r="B6" s="13">
        <f>VLOOKUP(A6,'ÁREA DOS MUNICÍPIOS '!$A$10:$B$101,2,FALSE)</f>
        <v>773.350953</v>
      </c>
      <c r="C6" s="38" t="s">
        <v>952</v>
      </c>
      <c r="D6" s="74">
        <f>VLOOKUP($C6,'BASE DIBAPE'!$B$2:$H$800,2,FALSE)</f>
        <v>1969.13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4</v>
      </c>
      <c r="H6" s="75">
        <f t="shared" si="0"/>
        <v>1.6295876989757845</v>
      </c>
      <c r="I6" s="76" t="str">
        <f t="shared" si="1"/>
        <v>FEDERAL</v>
      </c>
      <c r="J6" s="77">
        <f t="shared" si="2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200</v>
      </c>
      <c r="B7" s="13">
        <f>VLOOKUP(A7,'ÁREA DOS MUNICÍPIOS '!$A$10:$B$101,2,FALSE)</f>
        <v>773.350953</v>
      </c>
      <c r="C7" s="38" t="s">
        <v>758</v>
      </c>
      <c r="D7" s="74">
        <f>VLOOKUP($C7,'BASE DIBAPE'!$B$2:$H$800,2,FALSE)</f>
        <v>10908.5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4</v>
      </c>
      <c r="H7" s="75">
        <f t="shared" si="0"/>
        <v>9.0275184544836264</v>
      </c>
      <c r="I7" s="76" t="str">
        <f t="shared" ref="I7:I16" si="3">K7</f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200</v>
      </c>
      <c r="B8" s="13">
        <f>VLOOKUP(A8,'ÁREA DOS MUNICÍPIOS '!$A$10:$B$101,2,FALSE)</f>
        <v>773.350953</v>
      </c>
      <c r="C8" s="38" t="s">
        <v>1106</v>
      </c>
      <c r="D8" s="74">
        <f>VLOOKUP($C8,'BASE DIBAPE'!$B$2:$H$800,2,FALSE)</f>
        <v>28.07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5.8074538895667464E-3</v>
      </c>
      <c r="I8" s="76" t="str">
        <f t="shared" si="3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9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200</v>
      </c>
      <c r="B9" s="13">
        <f>VLOOKUP(A9,'ÁREA DOS MUNICÍPIOS '!$A$10:$B$101,2,FALSE)</f>
        <v>773.350953</v>
      </c>
      <c r="C9" s="38" t="s">
        <v>1181</v>
      </c>
      <c r="D9" s="74">
        <f>VLOOKUP($C9,'BASE DIBAPE'!$B$2:$H$800,2,FALSE)</f>
        <v>18.21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3.7675003679732972E-3</v>
      </c>
      <c r="I9" s="76" t="str">
        <f t="shared" si="3"/>
        <v>FEDERAL</v>
      </c>
      <c r="J9" s="77">
        <f t="shared" si="2"/>
        <v>0</v>
      </c>
      <c r="K9" s="8" t="str">
        <f>VLOOKUP($C9,'BASE DIBAPE'!$B$2:$H$800,6,FALSE)</f>
        <v>FEDERAL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200</v>
      </c>
      <c r="B10" s="13">
        <f>VLOOKUP(A10,'ÁREA DOS MUNICÍPIOS '!$A$10:$B$101,2,FALSE)</f>
        <v>773.350953</v>
      </c>
      <c r="C10" s="38" t="s">
        <v>1343</v>
      </c>
      <c r="D10" s="74">
        <f>VLOOKUP($C10,'BASE DIBAPE'!$B$2:$H$800,2,FALSE)</f>
        <v>18.82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1</v>
      </c>
      <c r="H10" s="75">
        <f t="shared" si="0"/>
        <v>3.8937043890860763E-3</v>
      </c>
      <c r="I10" s="76" t="str">
        <f t="shared" si="3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200</v>
      </c>
      <c r="B11" s="13">
        <f>VLOOKUP(A11,'ÁREA DOS MUNICÍPIOS '!$A$10:$B$101,2,FALSE)</f>
        <v>773.350953</v>
      </c>
      <c r="C11" s="38" t="s">
        <v>1247</v>
      </c>
      <c r="D11" s="74">
        <f>VLOOKUP($C11,'BASE DIBAPE'!$B$2:$H$800,2,FALSE)</f>
        <v>7.34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1.5185860901111476E-3</v>
      </c>
      <c r="I11" s="76" t="str">
        <f t="shared" si="3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200</v>
      </c>
      <c r="B12" s="13">
        <f>VLOOKUP(A12,'ÁREA DOS MUNICÍPIOS '!$A$10:$B$101,2,FALSE)</f>
        <v>773.350953</v>
      </c>
      <c r="C12" s="38" t="s">
        <v>1108</v>
      </c>
      <c r="D12" s="74">
        <f>VLOOKUP($C12,'BASE DIBAPE'!$B$2:$H$800,2,FALSE)</f>
        <v>3.14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6.496403709739788E-4</v>
      </c>
      <c r="I12" s="76" t="str">
        <f t="shared" si="3"/>
        <v>ESTADUAL</v>
      </c>
      <c r="J12" s="77">
        <f t="shared" si="2"/>
        <v>0</v>
      </c>
      <c r="K12" s="8" t="str">
        <f>VLOOKUP($C12,'BASE DIBAPE'!$B$2:$H$800,6,FALSE)</f>
        <v>ESTADUAL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200</v>
      </c>
      <c r="B13" s="13">
        <f>VLOOKUP(A13,'ÁREA DOS MUNICÍPIOS '!$A$10:$B$101,2,FALSE)</f>
        <v>773.350953</v>
      </c>
      <c r="C13" s="38" t="s">
        <v>1217</v>
      </c>
      <c r="D13" s="74">
        <f>VLOOKUP($C13,'BASE DIBAPE'!$B$2:$H$800,2,FALSE)</f>
        <v>0</v>
      </c>
      <c r="E13" s="74">
        <f>VLOOKUP($C13,'BASE DIBAPE'!$B$2:$H$800,3,FALSE)</f>
        <v>4</v>
      </c>
      <c r="F13" s="74">
        <f>VLOOKUP($C13,'BASE DIBAPE'!$B$2:$H$800,4,FALSE)</f>
        <v>0</v>
      </c>
      <c r="G13" s="74">
        <f>VLOOKUP($C13,'BASE DIBAPE'!$B$2:$H$800,5,FALSE)</f>
        <v>0</v>
      </c>
      <c r="H13" s="75">
        <f t="shared" si="0"/>
        <v>0</v>
      </c>
      <c r="I13" s="76" t="str">
        <f t="shared" si="3"/>
        <v>FEDERAL</v>
      </c>
      <c r="J13" s="77">
        <f t="shared" si="2"/>
        <v>0</v>
      </c>
      <c r="K13" s="8" t="str">
        <f>VLOOKUP($C13,'BASE DIBAPE'!$B$2:$H$800,6,FALSE)</f>
        <v>FEDERAL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200</v>
      </c>
      <c r="B14" s="13">
        <f>VLOOKUP(A14,'ÁREA DOS MUNICÍPIOS '!$A$10:$B$101,2,FALSE)</f>
        <v>773.350953</v>
      </c>
      <c r="C14" s="38" t="s">
        <v>1397</v>
      </c>
      <c r="D14" s="74">
        <f>VLOOKUP($C14,'BASE DIBAPE'!$B$2:$H$800,2,FALSE)</f>
        <v>21.32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4.4109339838105822E-3</v>
      </c>
      <c r="I14" s="76" t="str">
        <f t="shared" si="3"/>
        <v>ESTADUAL</v>
      </c>
      <c r="J14" s="77">
        <f t="shared" si="2"/>
        <v>0</v>
      </c>
      <c r="K14" s="8" t="str">
        <f>VLOOKUP($C14,'BASE DIBAPE'!$B$2:$H$800,6,FALSE)</f>
        <v>ESTADUAL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200</v>
      </c>
      <c r="B15" s="13">
        <f>VLOOKUP(A15,'ÁREA DOS MUNICÍPIOS '!$A$10:$B$101,2,FALSE)</f>
        <v>773.350953</v>
      </c>
      <c r="C15" s="38" t="s">
        <v>1396</v>
      </c>
      <c r="D15" s="74">
        <f>VLOOKUP($C15,'BASE DIBAPE'!$B$2:$H$800,2,FALSE)</f>
        <v>13.16</v>
      </c>
      <c r="E15" s="74">
        <f>VLOOKUP($C15,'BASE DIBAPE'!$B$2:$H$800,3,FALSE)</f>
        <v>4</v>
      </c>
      <c r="F15" s="74">
        <f>VLOOKUP($C15,'BASE DIBAPE'!$B$2:$H$800,4,FALSE)</f>
        <v>0</v>
      </c>
      <c r="G15" s="74">
        <f>VLOOKUP($C15,'BASE DIBAPE'!$B$2:$H$800,5,FALSE)</f>
        <v>1</v>
      </c>
      <c r="H15" s="75">
        <f t="shared" ref="H15:H68" si="4">IFERROR((D15/(B15*100))*E15*F15*G15,0)</f>
        <v>0</v>
      </c>
      <c r="I15" s="76" t="str">
        <f t="shared" si="3"/>
        <v>ESTADUAL</v>
      </c>
      <c r="J15" s="77">
        <f t="shared" ref="J15:J68" si="5">IF(I15="Municipal",IFERROR((D15/(B15*100))*E15*F15*G15,0),0)</f>
        <v>0</v>
      </c>
      <c r="K15" s="8" t="str">
        <f>VLOOKUP($C15,'BASE DIBAPE'!$B$2:$H$800,6,FALSE)</f>
        <v>ESTADUAL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200</v>
      </c>
      <c r="B16" s="13">
        <f>VLOOKUP(A16,'ÁREA DOS MUNICÍPIOS '!$A$10:$B$101,2,FALSE)</f>
        <v>773.350953</v>
      </c>
      <c r="C16" s="38" t="s">
        <v>1305</v>
      </c>
      <c r="D16" s="74">
        <f>VLOOKUP($C16,'BASE DIBAPE'!$B$2:$H$800,2,FALSE)</f>
        <v>23.81</v>
      </c>
      <c r="E16" s="74">
        <f>VLOOKUP($C16,'BASE DIBAPE'!$B$2:$H$800,3,FALSE)</f>
        <v>4</v>
      </c>
      <c r="F16" s="74">
        <f>VLOOKUP($C16,'BASE DIBAPE'!$B$2:$H$800,4,FALSE)</f>
        <v>2</v>
      </c>
      <c r="G16" s="74">
        <f>VLOOKUP($C16,'BASE DIBAPE'!$B$2:$H$800,5,FALSE)</f>
        <v>1</v>
      </c>
      <c r="H16" s="75">
        <f t="shared" si="4"/>
        <v>2.4630473300780945E-3</v>
      </c>
      <c r="I16" s="76" t="str">
        <f t="shared" si="3"/>
        <v>ESTADUAL</v>
      </c>
      <c r="J16" s="77">
        <f t="shared" si="5"/>
        <v>0</v>
      </c>
      <c r="K16" s="8" t="str">
        <f>VLOOKUP($C16,'BASE DIBAPE'!$B$2:$H$800,6,FALSE)</f>
        <v>ESTADUAL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200</v>
      </c>
      <c r="B17" s="13">
        <f>VLOOKUP(A17,'ÁREA DOS MUNICÍPIOS '!$A$10:$B$101,2,FALSE)</f>
        <v>773.350953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4"/>
        <v>0</v>
      </c>
      <c r="I17" s="76"/>
      <c r="J17" s="77">
        <f t="shared" si="5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200</v>
      </c>
      <c r="B18" s="13">
        <f>VLOOKUP(A18,'ÁREA DOS MUNICÍPIOS '!$A$10:$B$101,2,FALSE)</f>
        <v>773.350953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4"/>
        <v>0</v>
      </c>
      <c r="I18" s="76"/>
      <c r="J18" s="77">
        <f t="shared" si="5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200</v>
      </c>
      <c r="B19" s="13">
        <f>VLOOKUP(A19,'ÁREA DOS MUNICÍPIOS '!$A$10:$B$101,2,FALSE)</f>
        <v>773.350953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4"/>
        <v>0</v>
      </c>
      <c r="I19" s="76"/>
      <c r="J19" s="77">
        <f t="shared" si="5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200</v>
      </c>
      <c r="B20" s="13">
        <f>VLOOKUP(A20,'ÁREA DOS MUNICÍPIOS '!$A$10:$B$101,2,FALSE)</f>
        <v>773.350953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4"/>
        <v>0</v>
      </c>
      <c r="I20" s="76"/>
      <c r="J20" s="77">
        <f t="shared" si="5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200</v>
      </c>
      <c r="B21" s="13">
        <f>VLOOKUP(A21,'ÁREA DOS MUNICÍPIOS '!$A$10:$B$101,2,FALSE)</f>
        <v>773.350953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4"/>
        <v>0</v>
      </c>
      <c r="I21" s="76"/>
      <c r="J21" s="77">
        <f t="shared" si="5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200</v>
      </c>
      <c r="B22" s="13">
        <f>VLOOKUP(A22,'ÁREA DOS MUNICÍPIOS '!$A$10:$B$101,2,FALSE)</f>
        <v>773.350953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4"/>
        <v>0</v>
      </c>
      <c r="I22" s="76"/>
      <c r="J22" s="77">
        <f t="shared" si="5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200</v>
      </c>
      <c r="B23" s="13">
        <f>VLOOKUP(A23,'ÁREA DOS MUNICÍPIOS '!$A$10:$B$101,2,FALSE)</f>
        <v>773.350953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4"/>
        <v>0</v>
      </c>
      <c r="I23" s="76"/>
      <c r="J23" s="77">
        <f t="shared" si="5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200</v>
      </c>
      <c r="B24" s="13">
        <f>VLOOKUP(A24,'ÁREA DOS MUNICÍPIOS '!$A$10:$B$101,2,FALSE)</f>
        <v>773.350953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4"/>
        <v>0</v>
      </c>
      <c r="I24" s="76"/>
      <c r="J24" s="77">
        <f t="shared" si="5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200</v>
      </c>
      <c r="B25" s="13">
        <f>VLOOKUP(A25,'ÁREA DOS MUNICÍPIOS '!$A$10:$B$101,2,FALSE)</f>
        <v>773.350953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4"/>
        <v>0</v>
      </c>
      <c r="I25" s="76"/>
      <c r="J25" s="77">
        <f t="shared" si="5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200</v>
      </c>
      <c r="B26" s="13">
        <f>VLOOKUP(A26,'ÁREA DOS MUNICÍPIOS '!$A$10:$B$101,2,FALSE)</f>
        <v>773.350953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4"/>
        <v>0</v>
      </c>
      <c r="I26" s="76"/>
      <c r="J26" s="77">
        <f t="shared" si="5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200</v>
      </c>
      <c r="B27" s="13">
        <f>VLOOKUP(A27,'ÁREA DOS MUNICÍPIOS '!$A$10:$B$101,2,FALSE)</f>
        <v>773.350953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4"/>
        <v>0</v>
      </c>
      <c r="I27" s="76"/>
      <c r="J27" s="77">
        <f t="shared" si="5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200</v>
      </c>
      <c r="B28" s="13">
        <f>VLOOKUP(A28,'ÁREA DOS MUNICÍPIOS '!$A$10:$B$101,2,FALSE)</f>
        <v>773.350953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4"/>
        <v>0</v>
      </c>
      <c r="I28" s="76"/>
      <c r="J28" s="77">
        <f t="shared" si="5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200</v>
      </c>
      <c r="B29" s="13">
        <f>VLOOKUP(A29,'ÁREA DOS MUNICÍPIOS '!$A$10:$B$101,2,FALSE)</f>
        <v>773.350953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4"/>
        <v>0</v>
      </c>
      <c r="I29" s="76"/>
      <c r="J29" s="77">
        <f t="shared" si="5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200</v>
      </c>
      <c r="B30" s="13">
        <f>VLOOKUP(A30,'ÁREA DOS MUNICÍPIOS '!$A$10:$B$101,2,FALSE)</f>
        <v>773.350953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4"/>
        <v>0</v>
      </c>
      <c r="I30" s="76"/>
      <c r="J30" s="77">
        <f t="shared" si="5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200</v>
      </c>
      <c r="B31" s="13">
        <f>VLOOKUP(A31,'ÁREA DOS MUNICÍPIOS '!$A$10:$B$101,2,FALSE)</f>
        <v>773.350953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4"/>
        <v>0</v>
      </c>
      <c r="I31" s="76"/>
      <c r="J31" s="77">
        <f t="shared" si="5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200</v>
      </c>
      <c r="B32" s="13">
        <f>VLOOKUP(A32,'ÁREA DOS MUNICÍPIOS '!$A$10:$B$101,2,FALSE)</f>
        <v>773.350953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4"/>
        <v>0</v>
      </c>
      <c r="I32" s="76"/>
      <c r="J32" s="77">
        <f t="shared" si="5"/>
        <v>0</v>
      </c>
    </row>
    <row r="33" spans="1:10" ht="15.75" customHeight="1" x14ac:dyDescent="0.2">
      <c r="A33" s="27" t="s">
        <v>200</v>
      </c>
      <c r="B33" s="13">
        <f>VLOOKUP(A33,'ÁREA DOS MUNICÍPIOS '!$A$10:$B$101,2,FALSE)</f>
        <v>773.350953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4"/>
        <v>0</v>
      </c>
      <c r="I33" s="76"/>
      <c r="J33" s="77">
        <f t="shared" si="5"/>
        <v>0</v>
      </c>
    </row>
    <row r="34" spans="1:10" ht="15.75" customHeight="1" x14ac:dyDescent="0.2">
      <c r="A34" s="27" t="s">
        <v>200</v>
      </c>
      <c r="B34" s="13">
        <f>VLOOKUP(A34,'ÁREA DOS MUNICÍPIOS '!$A$10:$B$101,2,FALSE)</f>
        <v>773.350953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4"/>
        <v>0</v>
      </c>
      <c r="I34" s="76"/>
      <c r="J34" s="77">
        <f t="shared" si="5"/>
        <v>0</v>
      </c>
    </row>
    <row r="35" spans="1:10" ht="15.75" customHeight="1" x14ac:dyDescent="0.2">
      <c r="A35" s="27" t="s">
        <v>200</v>
      </c>
      <c r="B35" s="13">
        <f>VLOOKUP(A35,'ÁREA DOS MUNICÍPIOS '!$A$10:$B$101,2,FALSE)</f>
        <v>773.350953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4"/>
        <v>0</v>
      </c>
      <c r="I35" s="76"/>
      <c r="J35" s="77">
        <f t="shared" si="5"/>
        <v>0</v>
      </c>
    </row>
    <row r="36" spans="1:10" ht="15.75" customHeight="1" x14ac:dyDescent="0.2">
      <c r="A36" s="27" t="s">
        <v>200</v>
      </c>
      <c r="B36" s="13">
        <f>VLOOKUP(A36,'ÁREA DOS MUNICÍPIOS '!$A$10:$B$101,2,FALSE)</f>
        <v>773.350953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4"/>
        <v>0</v>
      </c>
      <c r="I36" s="76"/>
      <c r="J36" s="77">
        <f t="shared" si="5"/>
        <v>0</v>
      </c>
    </row>
    <row r="37" spans="1:10" ht="15.75" customHeight="1" x14ac:dyDescent="0.2">
      <c r="A37" s="27" t="s">
        <v>200</v>
      </c>
      <c r="B37" s="13">
        <f>VLOOKUP(A37,'ÁREA DOS MUNICÍPIOS '!$A$10:$B$101,2,FALSE)</f>
        <v>773.350953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4"/>
        <v>0</v>
      </c>
      <c r="I37" s="76"/>
      <c r="J37" s="77">
        <f t="shared" si="5"/>
        <v>0</v>
      </c>
    </row>
    <row r="38" spans="1:10" ht="15.75" customHeight="1" x14ac:dyDescent="0.2">
      <c r="A38" s="27" t="s">
        <v>200</v>
      </c>
      <c r="B38" s="13">
        <f>VLOOKUP(A38,'ÁREA DOS MUNICÍPIOS '!$A$10:$B$101,2,FALSE)</f>
        <v>773.350953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4"/>
        <v>0</v>
      </c>
      <c r="I38" s="76"/>
      <c r="J38" s="77">
        <f t="shared" si="5"/>
        <v>0</v>
      </c>
    </row>
    <row r="39" spans="1:10" ht="15.75" customHeight="1" x14ac:dyDescent="0.2">
      <c r="A39" s="27" t="s">
        <v>200</v>
      </c>
      <c r="B39" s="13">
        <f>VLOOKUP(A39,'ÁREA DOS MUNICÍPIOS '!$A$10:$B$101,2,FALSE)</f>
        <v>773.350953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4"/>
        <v>0</v>
      </c>
      <c r="I39" s="76"/>
      <c r="J39" s="77">
        <f t="shared" si="5"/>
        <v>0</v>
      </c>
    </row>
    <row r="40" spans="1:10" ht="15.75" customHeight="1" x14ac:dyDescent="0.2">
      <c r="A40" s="27" t="s">
        <v>200</v>
      </c>
      <c r="B40" s="13">
        <f>VLOOKUP(A40,'ÁREA DOS MUNICÍPIOS '!$A$10:$B$101,2,FALSE)</f>
        <v>773.350953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4"/>
        <v>0</v>
      </c>
      <c r="I40" s="76"/>
      <c r="J40" s="77">
        <f t="shared" si="5"/>
        <v>0</v>
      </c>
    </row>
    <row r="41" spans="1:10" ht="15.75" customHeight="1" x14ac:dyDescent="0.2">
      <c r="A41" s="27" t="s">
        <v>200</v>
      </c>
      <c r="B41" s="13">
        <f>VLOOKUP(A41,'ÁREA DOS MUNICÍPIOS '!$A$10:$B$101,2,FALSE)</f>
        <v>773.350953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4"/>
        <v>0</v>
      </c>
      <c r="I41" s="76"/>
      <c r="J41" s="77">
        <f t="shared" si="5"/>
        <v>0</v>
      </c>
    </row>
    <row r="42" spans="1:10" ht="15.75" customHeight="1" x14ac:dyDescent="0.2">
      <c r="A42" s="27" t="s">
        <v>200</v>
      </c>
      <c r="B42" s="13">
        <f>VLOOKUP(A42,'ÁREA DOS MUNICÍPIOS '!$A$10:$B$101,2,FALSE)</f>
        <v>773.350953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4"/>
        <v>0</v>
      </c>
      <c r="I42" s="76"/>
      <c r="J42" s="77">
        <f t="shared" si="5"/>
        <v>0</v>
      </c>
    </row>
    <row r="43" spans="1:10" ht="15.75" customHeight="1" x14ac:dyDescent="0.2">
      <c r="A43" s="27" t="s">
        <v>200</v>
      </c>
      <c r="B43" s="13">
        <f>VLOOKUP(A43,'ÁREA DOS MUNICÍPIOS '!$A$10:$B$101,2,FALSE)</f>
        <v>773.350953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4"/>
        <v>0</v>
      </c>
      <c r="I43" s="76"/>
      <c r="J43" s="77">
        <f t="shared" si="5"/>
        <v>0</v>
      </c>
    </row>
    <row r="44" spans="1:10" ht="15.75" customHeight="1" x14ac:dyDescent="0.2">
      <c r="A44" s="27" t="s">
        <v>200</v>
      </c>
      <c r="B44" s="13">
        <f>VLOOKUP(A44,'ÁREA DOS MUNICÍPIOS '!$A$10:$B$101,2,FALSE)</f>
        <v>773.350953</v>
      </c>
      <c r="C44" s="38"/>
      <c r="D44" s="74"/>
      <c r="E44" s="78"/>
      <c r="F44" s="78"/>
      <c r="G44" s="78"/>
      <c r="H44" s="75">
        <f t="shared" si="4"/>
        <v>0</v>
      </c>
      <c r="I44" s="76"/>
      <c r="J44" s="77">
        <f t="shared" si="5"/>
        <v>0</v>
      </c>
    </row>
    <row r="45" spans="1:10" ht="15.75" customHeight="1" x14ac:dyDescent="0.2">
      <c r="A45" s="27" t="s">
        <v>200</v>
      </c>
      <c r="B45" s="13">
        <f>VLOOKUP(A45,'ÁREA DOS MUNICÍPIOS '!$A$10:$B$101,2,FALSE)</f>
        <v>773.350953</v>
      </c>
      <c r="C45" s="38"/>
      <c r="D45" s="74"/>
      <c r="E45" s="78"/>
      <c r="F45" s="78"/>
      <c r="G45" s="78"/>
      <c r="H45" s="75">
        <f t="shared" si="4"/>
        <v>0</v>
      </c>
      <c r="I45" s="76"/>
      <c r="J45" s="77">
        <f t="shared" si="5"/>
        <v>0</v>
      </c>
    </row>
    <row r="46" spans="1:10" ht="15.75" customHeight="1" x14ac:dyDescent="0.2">
      <c r="A46" s="27" t="s">
        <v>200</v>
      </c>
      <c r="B46" s="13">
        <f>VLOOKUP(A46,'ÁREA DOS MUNICÍPIOS '!$A$10:$B$101,2,FALSE)</f>
        <v>773.350953</v>
      </c>
      <c r="C46" s="38"/>
      <c r="D46" s="74"/>
      <c r="E46" s="78"/>
      <c r="F46" s="78"/>
      <c r="G46" s="78"/>
      <c r="H46" s="75">
        <f t="shared" si="4"/>
        <v>0</v>
      </c>
      <c r="I46" s="76"/>
      <c r="J46" s="77">
        <f t="shared" si="5"/>
        <v>0</v>
      </c>
    </row>
    <row r="47" spans="1:10" ht="15.75" customHeight="1" x14ac:dyDescent="0.2">
      <c r="A47" s="27" t="s">
        <v>200</v>
      </c>
      <c r="B47" s="13">
        <f>VLOOKUP(A47,'ÁREA DOS MUNICÍPIOS '!$A$10:$B$101,2,FALSE)</f>
        <v>773.350953</v>
      </c>
      <c r="C47" s="38"/>
      <c r="D47" s="74"/>
      <c r="E47" s="78"/>
      <c r="F47" s="78"/>
      <c r="G47" s="78"/>
      <c r="H47" s="75">
        <f t="shared" si="4"/>
        <v>0</v>
      </c>
      <c r="I47" s="76"/>
      <c r="J47" s="77">
        <f t="shared" si="5"/>
        <v>0</v>
      </c>
    </row>
    <row r="48" spans="1:10" ht="15.75" customHeight="1" x14ac:dyDescent="0.2">
      <c r="A48" s="27" t="s">
        <v>200</v>
      </c>
      <c r="B48" s="13">
        <f>VLOOKUP(A48,'ÁREA DOS MUNICÍPIOS '!$A$10:$B$101,2,FALSE)</f>
        <v>773.350953</v>
      </c>
      <c r="C48" s="38"/>
      <c r="D48" s="74"/>
      <c r="E48" s="78"/>
      <c r="F48" s="78"/>
      <c r="G48" s="78"/>
      <c r="H48" s="75">
        <f t="shared" si="4"/>
        <v>0</v>
      </c>
      <c r="I48" s="76"/>
      <c r="J48" s="77">
        <f t="shared" si="5"/>
        <v>0</v>
      </c>
    </row>
    <row r="49" spans="1:10" ht="15.75" customHeight="1" x14ac:dyDescent="0.2">
      <c r="A49" s="27" t="s">
        <v>200</v>
      </c>
      <c r="B49" s="13">
        <f>VLOOKUP(A49,'ÁREA DOS MUNICÍPIOS '!$A$10:$B$101,2,FALSE)</f>
        <v>773.350953</v>
      </c>
      <c r="C49" s="38"/>
      <c r="D49" s="74"/>
      <c r="E49" s="78"/>
      <c r="F49" s="78"/>
      <c r="G49" s="78"/>
      <c r="H49" s="75">
        <f t="shared" si="4"/>
        <v>0</v>
      </c>
      <c r="I49" s="76"/>
      <c r="J49" s="77">
        <f t="shared" si="5"/>
        <v>0</v>
      </c>
    </row>
    <row r="50" spans="1:10" ht="15.75" customHeight="1" x14ac:dyDescent="0.2">
      <c r="A50" s="27" t="s">
        <v>200</v>
      </c>
      <c r="B50" s="13">
        <f>VLOOKUP(A50,'ÁREA DOS MUNICÍPIOS '!$A$10:$B$101,2,FALSE)</f>
        <v>773.350953</v>
      </c>
      <c r="C50" s="38"/>
      <c r="D50" s="74"/>
      <c r="E50" s="78"/>
      <c r="F50" s="78"/>
      <c r="G50" s="78"/>
      <c r="H50" s="75">
        <f t="shared" si="4"/>
        <v>0</v>
      </c>
      <c r="I50" s="76"/>
      <c r="J50" s="77">
        <f t="shared" si="5"/>
        <v>0</v>
      </c>
    </row>
    <row r="51" spans="1:10" ht="15.75" customHeight="1" x14ac:dyDescent="0.2">
      <c r="A51" s="27" t="s">
        <v>200</v>
      </c>
      <c r="B51" s="13">
        <f>VLOOKUP(A51,'ÁREA DOS MUNICÍPIOS '!$A$10:$B$101,2,FALSE)</f>
        <v>773.350953</v>
      </c>
      <c r="C51" s="38"/>
      <c r="D51" s="74"/>
      <c r="E51" s="78"/>
      <c r="F51" s="78"/>
      <c r="G51" s="78"/>
      <c r="H51" s="75">
        <f t="shared" si="4"/>
        <v>0</v>
      </c>
      <c r="I51" s="76"/>
      <c r="J51" s="77">
        <f t="shared" si="5"/>
        <v>0</v>
      </c>
    </row>
    <row r="52" spans="1:10" ht="15.75" customHeight="1" x14ac:dyDescent="0.2">
      <c r="A52" s="27" t="s">
        <v>200</v>
      </c>
      <c r="B52" s="13">
        <f>VLOOKUP(A52,'ÁREA DOS MUNICÍPIOS '!$A$10:$B$101,2,FALSE)</f>
        <v>773.350953</v>
      </c>
      <c r="C52" s="38"/>
      <c r="D52" s="74"/>
      <c r="E52" s="78"/>
      <c r="F52" s="78"/>
      <c r="G52" s="78"/>
      <c r="H52" s="75">
        <f t="shared" si="4"/>
        <v>0</v>
      </c>
      <c r="I52" s="76"/>
      <c r="J52" s="77">
        <f t="shared" si="5"/>
        <v>0</v>
      </c>
    </row>
    <row r="53" spans="1:10" ht="15.75" customHeight="1" x14ac:dyDescent="0.2">
      <c r="A53" s="27" t="s">
        <v>200</v>
      </c>
      <c r="B53" s="13">
        <f>VLOOKUP(A53,'ÁREA DOS MUNICÍPIOS '!$A$10:$B$101,2,FALSE)</f>
        <v>773.350953</v>
      </c>
      <c r="C53" s="38"/>
      <c r="D53" s="74"/>
      <c r="E53" s="78"/>
      <c r="F53" s="78"/>
      <c r="G53" s="78"/>
      <c r="H53" s="75">
        <f t="shared" si="4"/>
        <v>0</v>
      </c>
      <c r="I53" s="76"/>
      <c r="J53" s="77">
        <f t="shared" si="5"/>
        <v>0</v>
      </c>
    </row>
    <row r="54" spans="1:10" ht="15.75" customHeight="1" x14ac:dyDescent="0.2">
      <c r="A54" s="27" t="s">
        <v>200</v>
      </c>
      <c r="B54" s="13">
        <f>VLOOKUP(A54,'ÁREA DOS MUNICÍPIOS '!$A$10:$B$101,2,FALSE)</f>
        <v>773.350953</v>
      </c>
      <c r="C54" s="38"/>
      <c r="D54" s="74"/>
      <c r="E54" s="78"/>
      <c r="F54" s="78"/>
      <c r="G54" s="78"/>
      <c r="H54" s="75">
        <f t="shared" si="4"/>
        <v>0</v>
      </c>
      <c r="I54" s="76"/>
      <c r="J54" s="77">
        <f t="shared" si="5"/>
        <v>0</v>
      </c>
    </row>
    <row r="55" spans="1:10" ht="15.75" customHeight="1" x14ac:dyDescent="0.2">
      <c r="A55" s="27" t="s">
        <v>200</v>
      </c>
      <c r="B55" s="13">
        <f>VLOOKUP(A55,'ÁREA DOS MUNICÍPIOS '!$A$10:$B$101,2,FALSE)</f>
        <v>773.350953</v>
      </c>
      <c r="C55" s="38"/>
      <c r="D55" s="74"/>
      <c r="E55" s="78"/>
      <c r="F55" s="78"/>
      <c r="G55" s="78"/>
      <c r="H55" s="75">
        <f t="shared" si="4"/>
        <v>0</v>
      </c>
      <c r="I55" s="76"/>
      <c r="J55" s="77">
        <f t="shared" si="5"/>
        <v>0</v>
      </c>
    </row>
    <row r="56" spans="1:10" ht="15.75" customHeight="1" x14ac:dyDescent="0.2">
      <c r="A56" s="27" t="s">
        <v>200</v>
      </c>
      <c r="B56" s="13">
        <f>VLOOKUP(A56,'ÁREA DOS MUNICÍPIOS '!$A$10:$B$101,2,FALSE)</f>
        <v>773.350953</v>
      </c>
      <c r="C56" s="38"/>
      <c r="D56" s="74"/>
      <c r="E56" s="78"/>
      <c r="F56" s="78"/>
      <c r="G56" s="78"/>
      <c r="H56" s="75">
        <f t="shared" si="4"/>
        <v>0</v>
      </c>
      <c r="I56" s="76"/>
      <c r="J56" s="77">
        <f t="shared" si="5"/>
        <v>0</v>
      </c>
    </row>
    <row r="57" spans="1:10" ht="15.75" customHeight="1" x14ac:dyDescent="0.2">
      <c r="A57" s="27" t="s">
        <v>200</v>
      </c>
      <c r="B57" s="13">
        <f>VLOOKUP(A57,'ÁREA DOS MUNICÍPIOS '!$A$10:$B$101,2,FALSE)</f>
        <v>773.350953</v>
      </c>
      <c r="C57" s="38"/>
      <c r="D57" s="74"/>
      <c r="E57" s="78"/>
      <c r="F57" s="78"/>
      <c r="G57" s="78"/>
      <c r="H57" s="75">
        <f t="shared" si="4"/>
        <v>0</v>
      </c>
      <c r="I57" s="76"/>
      <c r="J57" s="77">
        <f t="shared" si="5"/>
        <v>0</v>
      </c>
    </row>
    <row r="58" spans="1:10" ht="15.75" customHeight="1" x14ac:dyDescent="0.2">
      <c r="A58" s="27" t="s">
        <v>200</v>
      </c>
      <c r="B58" s="13">
        <f>VLOOKUP(A58,'ÁREA DOS MUNICÍPIOS '!$A$10:$B$101,2,FALSE)</f>
        <v>773.350953</v>
      </c>
      <c r="C58" s="38"/>
      <c r="D58" s="74"/>
      <c r="E58" s="78"/>
      <c r="F58" s="78"/>
      <c r="G58" s="78"/>
      <c r="H58" s="75">
        <f t="shared" si="4"/>
        <v>0</v>
      </c>
      <c r="I58" s="76"/>
      <c r="J58" s="77">
        <f t="shared" si="5"/>
        <v>0</v>
      </c>
    </row>
    <row r="59" spans="1:10" ht="15.75" customHeight="1" x14ac:dyDescent="0.2">
      <c r="A59" s="27" t="s">
        <v>200</v>
      </c>
      <c r="B59" s="13">
        <f>VLOOKUP(A59,'ÁREA DOS MUNICÍPIOS '!$A$10:$B$101,2,FALSE)</f>
        <v>773.350953</v>
      </c>
      <c r="C59" s="38"/>
      <c r="D59" s="74"/>
      <c r="E59" s="78"/>
      <c r="F59" s="78"/>
      <c r="G59" s="78"/>
      <c r="H59" s="75">
        <f t="shared" si="4"/>
        <v>0</v>
      </c>
      <c r="I59" s="76"/>
      <c r="J59" s="77">
        <f t="shared" si="5"/>
        <v>0</v>
      </c>
    </row>
    <row r="60" spans="1:10" ht="15.75" customHeight="1" x14ac:dyDescent="0.2">
      <c r="A60" s="27" t="s">
        <v>200</v>
      </c>
      <c r="B60" s="13">
        <f>VLOOKUP(A60,'ÁREA DOS MUNICÍPIOS '!$A$10:$B$101,2,FALSE)</f>
        <v>773.350953</v>
      </c>
      <c r="C60" s="38"/>
      <c r="D60" s="74"/>
      <c r="E60" s="78"/>
      <c r="F60" s="78"/>
      <c r="G60" s="78"/>
      <c r="H60" s="75">
        <f t="shared" si="4"/>
        <v>0</v>
      </c>
      <c r="I60" s="76"/>
      <c r="J60" s="77">
        <f t="shared" si="5"/>
        <v>0</v>
      </c>
    </row>
    <row r="61" spans="1:10" ht="15.75" customHeight="1" x14ac:dyDescent="0.2">
      <c r="A61" s="27" t="s">
        <v>200</v>
      </c>
      <c r="B61" s="13">
        <f>VLOOKUP(A61,'ÁREA DOS MUNICÍPIOS '!$A$10:$B$101,2,FALSE)</f>
        <v>773.350953</v>
      </c>
      <c r="C61" s="38"/>
      <c r="D61" s="74"/>
      <c r="E61" s="78"/>
      <c r="F61" s="78"/>
      <c r="G61" s="78"/>
      <c r="H61" s="75">
        <f t="shared" si="4"/>
        <v>0</v>
      </c>
      <c r="I61" s="76"/>
      <c r="J61" s="77">
        <f t="shared" si="5"/>
        <v>0</v>
      </c>
    </row>
    <row r="62" spans="1:10" ht="15.75" customHeight="1" x14ac:dyDescent="0.2">
      <c r="A62" s="27" t="s">
        <v>200</v>
      </c>
      <c r="B62" s="13">
        <f>VLOOKUP(A62,'ÁREA DOS MUNICÍPIOS '!$A$10:$B$101,2,FALSE)</f>
        <v>773.350953</v>
      </c>
      <c r="C62" s="38"/>
      <c r="D62" s="74"/>
      <c r="E62" s="78"/>
      <c r="F62" s="78"/>
      <c r="G62" s="78"/>
      <c r="H62" s="75">
        <f t="shared" si="4"/>
        <v>0</v>
      </c>
      <c r="I62" s="76"/>
      <c r="J62" s="77">
        <f t="shared" si="5"/>
        <v>0</v>
      </c>
    </row>
    <row r="63" spans="1:10" ht="15.75" customHeight="1" x14ac:dyDescent="0.2">
      <c r="A63" s="27" t="s">
        <v>200</v>
      </c>
      <c r="B63" s="13">
        <f>VLOOKUP(A63,'ÁREA DOS MUNICÍPIOS '!$A$10:$B$101,2,FALSE)</f>
        <v>773.350953</v>
      </c>
      <c r="C63" s="38"/>
      <c r="D63" s="74"/>
      <c r="E63" s="78"/>
      <c r="F63" s="78"/>
      <c r="G63" s="78"/>
      <c r="H63" s="75">
        <f t="shared" si="4"/>
        <v>0</v>
      </c>
      <c r="I63" s="76"/>
      <c r="J63" s="77">
        <f t="shared" si="5"/>
        <v>0</v>
      </c>
    </row>
    <row r="64" spans="1:10" ht="15.75" customHeight="1" x14ac:dyDescent="0.2">
      <c r="A64" s="27" t="s">
        <v>200</v>
      </c>
      <c r="B64" s="13">
        <f>VLOOKUP(A64,'ÁREA DOS MUNICÍPIOS '!$A$10:$B$101,2,FALSE)</f>
        <v>773.350953</v>
      </c>
      <c r="C64" s="38"/>
      <c r="D64" s="74"/>
      <c r="E64" s="78"/>
      <c r="F64" s="78"/>
      <c r="G64" s="78"/>
      <c r="H64" s="75">
        <f t="shared" si="4"/>
        <v>0</v>
      </c>
      <c r="I64" s="76"/>
      <c r="J64" s="77">
        <f t="shared" si="5"/>
        <v>0</v>
      </c>
    </row>
    <row r="65" spans="1:10" ht="15.75" customHeight="1" x14ac:dyDescent="0.2">
      <c r="A65" s="27" t="s">
        <v>200</v>
      </c>
      <c r="B65" s="13">
        <f>VLOOKUP(A65,'ÁREA DOS MUNICÍPIOS '!$A$10:$B$101,2,FALSE)</f>
        <v>773.350953</v>
      </c>
      <c r="C65" s="38"/>
      <c r="D65" s="74"/>
      <c r="E65" s="78"/>
      <c r="F65" s="78"/>
      <c r="G65" s="78"/>
      <c r="H65" s="75">
        <f t="shared" si="4"/>
        <v>0</v>
      </c>
      <c r="I65" s="76"/>
      <c r="J65" s="77">
        <f t="shared" si="5"/>
        <v>0</v>
      </c>
    </row>
    <row r="66" spans="1:10" ht="15.75" customHeight="1" x14ac:dyDescent="0.2">
      <c r="A66" s="27" t="s">
        <v>200</v>
      </c>
      <c r="B66" s="13">
        <f>VLOOKUP(A66,'ÁREA DOS MUNICÍPIOS '!$A$10:$B$101,2,FALSE)</f>
        <v>773.350953</v>
      </c>
      <c r="C66" s="38"/>
      <c r="D66" s="74"/>
      <c r="E66" s="78"/>
      <c r="F66" s="78"/>
      <c r="G66" s="78"/>
      <c r="H66" s="75">
        <f t="shared" si="4"/>
        <v>0</v>
      </c>
      <c r="I66" s="76"/>
      <c r="J66" s="77">
        <f t="shared" si="5"/>
        <v>0</v>
      </c>
    </row>
    <row r="67" spans="1:10" ht="15.75" customHeight="1" x14ac:dyDescent="0.2">
      <c r="A67" s="27" t="s">
        <v>200</v>
      </c>
      <c r="B67" s="13">
        <f>VLOOKUP(A67,'ÁREA DOS MUNICÍPIOS '!$A$10:$B$101,2,FALSE)</f>
        <v>773.350953</v>
      </c>
      <c r="C67" s="38"/>
      <c r="D67" s="74"/>
      <c r="E67" s="78"/>
      <c r="F67" s="78"/>
      <c r="G67" s="78"/>
      <c r="H67" s="75">
        <f t="shared" si="4"/>
        <v>0</v>
      </c>
      <c r="I67" s="76"/>
      <c r="J67" s="77">
        <f t="shared" si="5"/>
        <v>0</v>
      </c>
    </row>
    <row r="68" spans="1:10" ht="15.75" customHeight="1" x14ac:dyDescent="0.2">
      <c r="A68" s="27" t="s">
        <v>200</v>
      </c>
      <c r="B68" s="13">
        <f>VLOOKUP(A68,'ÁREA DOS MUNICÍPIOS '!$A$10:$B$101,2,FALSE)</f>
        <v>773.350953</v>
      </c>
      <c r="C68" s="38"/>
      <c r="D68" s="74"/>
      <c r="E68" s="78"/>
      <c r="F68" s="78"/>
      <c r="G68" s="78"/>
      <c r="H68" s="75">
        <f t="shared" si="4"/>
        <v>0</v>
      </c>
      <c r="I68" s="76"/>
      <c r="J68" s="77">
        <f t="shared" si="5"/>
        <v>0</v>
      </c>
    </row>
    <row r="69" spans="1:10" ht="15.75" customHeight="1" x14ac:dyDescent="0.2">
      <c r="A69" s="27" t="s">
        <v>200</v>
      </c>
      <c r="B69" s="13">
        <f>VLOOKUP(A69,'ÁREA DOS MUNICÍPIOS '!$A$10:$B$101,2,FALSE)</f>
        <v>773.350953</v>
      </c>
      <c r="C69" s="38"/>
      <c r="D69" s="74"/>
      <c r="E69" s="78"/>
      <c r="F69" s="78"/>
      <c r="G69" s="78"/>
      <c r="H69" s="75">
        <f t="shared" ref="H69:H100" si="6">IFERROR((D69/(B69*100))*E69*F69*G69,0)</f>
        <v>0</v>
      </c>
      <c r="I69" s="76"/>
      <c r="J69" s="77">
        <f t="shared" ref="J69:J100" si="7">IF(I69="Municipal",IFERROR((D69/(B69*100))*E69*F69*G69,0),0)</f>
        <v>0</v>
      </c>
    </row>
    <row r="70" spans="1:10" ht="15.75" customHeight="1" x14ac:dyDescent="0.2">
      <c r="A70" s="27" t="s">
        <v>200</v>
      </c>
      <c r="B70" s="13">
        <f>VLOOKUP(A70,'ÁREA DOS MUNICÍPIOS '!$A$10:$B$101,2,FALSE)</f>
        <v>773.350953</v>
      </c>
      <c r="C70" s="38"/>
      <c r="D70" s="74"/>
      <c r="E70" s="78"/>
      <c r="F70" s="78"/>
      <c r="G70" s="78"/>
      <c r="H70" s="75">
        <f t="shared" si="6"/>
        <v>0</v>
      </c>
      <c r="I70" s="76"/>
      <c r="J70" s="77">
        <f t="shared" si="7"/>
        <v>0</v>
      </c>
    </row>
    <row r="71" spans="1:10" ht="15.75" customHeight="1" x14ac:dyDescent="0.2">
      <c r="A71" s="27" t="s">
        <v>200</v>
      </c>
      <c r="B71" s="13">
        <f>VLOOKUP(A71,'ÁREA DOS MUNICÍPIOS '!$A$10:$B$101,2,FALSE)</f>
        <v>773.350953</v>
      </c>
      <c r="C71" s="38"/>
      <c r="D71" s="74"/>
      <c r="E71" s="78"/>
      <c r="F71" s="78"/>
      <c r="G71" s="78"/>
      <c r="H71" s="75">
        <f t="shared" si="6"/>
        <v>0</v>
      </c>
      <c r="I71" s="76"/>
      <c r="J71" s="77">
        <f t="shared" si="7"/>
        <v>0</v>
      </c>
    </row>
    <row r="72" spans="1:10" ht="15.75" customHeight="1" x14ac:dyDescent="0.2">
      <c r="A72" s="27" t="s">
        <v>200</v>
      </c>
      <c r="B72" s="13">
        <f>VLOOKUP(A72,'ÁREA DOS MUNICÍPIOS '!$A$10:$B$101,2,FALSE)</f>
        <v>773.350953</v>
      </c>
      <c r="C72" s="38"/>
      <c r="D72" s="74"/>
      <c r="E72" s="78"/>
      <c r="F72" s="78"/>
      <c r="G72" s="78"/>
      <c r="H72" s="75">
        <f t="shared" si="6"/>
        <v>0</v>
      </c>
      <c r="I72" s="76"/>
      <c r="J72" s="77">
        <f t="shared" si="7"/>
        <v>0</v>
      </c>
    </row>
    <row r="73" spans="1:10" ht="15.75" customHeight="1" x14ac:dyDescent="0.2">
      <c r="A73" s="27" t="s">
        <v>200</v>
      </c>
      <c r="B73" s="13">
        <f>VLOOKUP(A73,'ÁREA DOS MUNICÍPIOS '!$A$10:$B$101,2,FALSE)</f>
        <v>773.350953</v>
      </c>
      <c r="C73" s="38"/>
      <c r="D73" s="74"/>
      <c r="E73" s="78"/>
      <c r="F73" s="78"/>
      <c r="G73" s="78"/>
      <c r="H73" s="75">
        <f t="shared" si="6"/>
        <v>0</v>
      </c>
      <c r="I73" s="76"/>
      <c r="J73" s="77">
        <f t="shared" si="7"/>
        <v>0</v>
      </c>
    </row>
    <row r="74" spans="1:10" ht="15.75" customHeight="1" x14ac:dyDescent="0.2">
      <c r="A74" s="27" t="s">
        <v>200</v>
      </c>
      <c r="B74" s="13">
        <f>VLOOKUP(A74,'ÁREA DOS MUNICÍPIOS '!$A$10:$B$101,2,FALSE)</f>
        <v>773.350953</v>
      </c>
      <c r="C74" s="38"/>
      <c r="D74" s="74"/>
      <c r="E74" s="78"/>
      <c r="F74" s="78"/>
      <c r="G74" s="78"/>
      <c r="H74" s="75">
        <f t="shared" si="6"/>
        <v>0</v>
      </c>
      <c r="I74" s="76"/>
      <c r="J74" s="77">
        <f t="shared" si="7"/>
        <v>0</v>
      </c>
    </row>
    <row r="75" spans="1:10" ht="15.75" customHeight="1" x14ac:dyDescent="0.2">
      <c r="A75" s="27" t="s">
        <v>200</v>
      </c>
      <c r="B75" s="13">
        <f>VLOOKUP(A75,'ÁREA DOS MUNICÍPIOS '!$A$10:$B$101,2,FALSE)</f>
        <v>773.350953</v>
      </c>
      <c r="C75" s="38"/>
      <c r="D75" s="74"/>
      <c r="E75" s="78"/>
      <c r="F75" s="78"/>
      <c r="G75" s="78"/>
      <c r="H75" s="75">
        <f t="shared" si="6"/>
        <v>0</v>
      </c>
      <c r="I75" s="76"/>
      <c r="J75" s="77">
        <f t="shared" si="7"/>
        <v>0</v>
      </c>
    </row>
    <row r="76" spans="1:10" ht="15.75" customHeight="1" x14ac:dyDescent="0.2">
      <c r="A76" s="27" t="s">
        <v>200</v>
      </c>
      <c r="B76" s="13">
        <f>VLOOKUP(A76,'ÁREA DOS MUNICÍPIOS '!$A$10:$B$101,2,FALSE)</f>
        <v>773.350953</v>
      </c>
      <c r="C76" s="38"/>
      <c r="D76" s="74"/>
      <c r="E76" s="78"/>
      <c r="F76" s="78"/>
      <c r="G76" s="78"/>
      <c r="H76" s="75">
        <f t="shared" si="6"/>
        <v>0</v>
      </c>
      <c r="I76" s="76"/>
      <c r="J76" s="77">
        <f t="shared" si="7"/>
        <v>0</v>
      </c>
    </row>
    <row r="77" spans="1:10" ht="15.75" customHeight="1" x14ac:dyDescent="0.2">
      <c r="A77" s="27" t="s">
        <v>200</v>
      </c>
      <c r="B77" s="13">
        <f>VLOOKUP(A77,'ÁREA DOS MUNICÍPIOS '!$A$10:$B$101,2,FALSE)</f>
        <v>773.350953</v>
      </c>
      <c r="C77" s="38"/>
      <c r="D77" s="74"/>
      <c r="E77" s="78"/>
      <c r="F77" s="78"/>
      <c r="G77" s="78"/>
      <c r="H77" s="75">
        <f t="shared" si="6"/>
        <v>0</v>
      </c>
      <c r="I77" s="76"/>
      <c r="J77" s="77">
        <f t="shared" si="7"/>
        <v>0</v>
      </c>
    </row>
    <row r="78" spans="1:10" ht="15.75" customHeight="1" x14ac:dyDescent="0.2">
      <c r="A78" s="27" t="s">
        <v>200</v>
      </c>
      <c r="B78" s="13">
        <f>VLOOKUP(A78,'ÁREA DOS MUNICÍPIOS '!$A$10:$B$101,2,FALSE)</f>
        <v>773.350953</v>
      </c>
      <c r="C78" s="38"/>
      <c r="D78" s="74"/>
      <c r="E78" s="78"/>
      <c r="F78" s="78"/>
      <c r="G78" s="78"/>
      <c r="H78" s="75">
        <f t="shared" si="6"/>
        <v>0</v>
      </c>
      <c r="I78" s="76"/>
      <c r="J78" s="77">
        <f t="shared" si="7"/>
        <v>0</v>
      </c>
    </row>
    <row r="79" spans="1:10" ht="15.75" customHeight="1" x14ac:dyDescent="0.2">
      <c r="A79" s="27" t="s">
        <v>200</v>
      </c>
      <c r="B79" s="13">
        <f>VLOOKUP(A79,'ÁREA DOS MUNICÍPIOS '!$A$10:$B$101,2,FALSE)</f>
        <v>773.350953</v>
      </c>
      <c r="C79" s="38"/>
      <c r="D79" s="74"/>
      <c r="E79" s="78"/>
      <c r="F79" s="78"/>
      <c r="G79" s="78"/>
      <c r="H79" s="75">
        <f t="shared" si="6"/>
        <v>0</v>
      </c>
      <c r="I79" s="76"/>
      <c r="J79" s="77">
        <f t="shared" si="7"/>
        <v>0</v>
      </c>
    </row>
    <row r="80" spans="1:10" ht="15.75" customHeight="1" x14ac:dyDescent="0.2">
      <c r="A80" s="27" t="s">
        <v>200</v>
      </c>
      <c r="B80" s="13">
        <f>VLOOKUP(A80,'ÁREA DOS MUNICÍPIOS '!$A$10:$B$101,2,FALSE)</f>
        <v>773.350953</v>
      </c>
      <c r="C80" s="38"/>
      <c r="D80" s="74"/>
      <c r="E80" s="78"/>
      <c r="F80" s="78"/>
      <c r="G80" s="78"/>
      <c r="H80" s="75">
        <f t="shared" si="6"/>
        <v>0</v>
      </c>
      <c r="I80" s="76"/>
      <c r="J80" s="77">
        <f t="shared" si="7"/>
        <v>0</v>
      </c>
    </row>
    <row r="81" spans="1:10" ht="15.75" customHeight="1" x14ac:dyDescent="0.2">
      <c r="A81" s="27" t="s">
        <v>200</v>
      </c>
      <c r="B81" s="13">
        <f>VLOOKUP(A81,'ÁREA DOS MUNICÍPIOS '!$A$10:$B$101,2,FALSE)</f>
        <v>773.350953</v>
      </c>
      <c r="C81" s="38"/>
      <c r="D81" s="74"/>
      <c r="E81" s="78"/>
      <c r="F81" s="78"/>
      <c r="G81" s="78"/>
      <c r="H81" s="75">
        <f t="shared" si="6"/>
        <v>0</v>
      </c>
      <c r="I81" s="76"/>
      <c r="J81" s="77">
        <f t="shared" si="7"/>
        <v>0</v>
      </c>
    </row>
    <row r="82" spans="1:10" ht="15.75" customHeight="1" x14ac:dyDescent="0.2">
      <c r="A82" s="27" t="s">
        <v>200</v>
      </c>
      <c r="B82" s="13">
        <f>VLOOKUP(A82,'ÁREA DOS MUNICÍPIOS '!$A$10:$B$101,2,FALSE)</f>
        <v>773.350953</v>
      </c>
      <c r="C82" s="38"/>
      <c r="D82" s="74"/>
      <c r="E82" s="78"/>
      <c r="F82" s="78"/>
      <c r="G82" s="78"/>
      <c r="H82" s="75">
        <f t="shared" si="6"/>
        <v>0</v>
      </c>
      <c r="I82" s="76"/>
      <c r="J82" s="77">
        <f t="shared" si="7"/>
        <v>0</v>
      </c>
    </row>
    <row r="83" spans="1:10" ht="15.75" customHeight="1" x14ac:dyDescent="0.2">
      <c r="A83" s="27" t="s">
        <v>200</v>
      </c>
      <c r="B83" s="13">
        <f>VLOOKUP(A83,'ÁREA DOS MUNICÍPIOS '!$A$10:$B$101,2,FALSE)</f>
        <v>773.350953</v>
      </c>
      <c r="C83" s="38"/>
      <c r="D83" s="74"/>
      <c r="E83" s="78"/>
      <c r="F83" s="78"/>
      <c r="G83" s="78"/>
      <c r="H83" s="75">
        <f t="shared" si="6"/>
        <v>0</v>
      </c>
      <c r="I83" s="76"/>
      <c r="J83" s="77">
        <f t="shared" si="7"/>
        <v>0</v>
      </c>
    </row>
    <row r="84" spans="1:10" ht="15.75" customHeight="1" x14ac:dyDescent="0.2">
      <c r="A84" s="27" t="s">
        <v>200</v>
      </c>
      <c r="B84" s="13">
        <f>VLOOKUP(A84,'ÁREA DOS MUNICÍPIOS '!$A$10:$B$101,2,FALSE)</f>
        <v>773.350953</v>
      </c>
      <c r="C84" s="38"/>
      <c r="D84" s="74"/>
      <c r="E84" s="78"/>
      <c r="F84" s="78"/>
      <c r="G84" s="78"/>
      <c r="H84" s="75">
        <f t="shared" si="6"/>
        <v>0</v>
      </c>
      <c r="I84" s="76"/>
      <c r="J84" s="77">
        <f t="shared" si="7"/>
        <v>0</v>
      </c>
    </row>
    <row r="85" spans="1:10" ht="15.75" customHeight="1" x14ac:dyDescent="0.2">
      <c r="A85" s="27" t="s">
        <v>200</v>
      </c>
      <c r="B85" s="13">
        <f>VLOOKUP(A85,'ÁREA DOS MUNICÍPIOS '!$A$10:$B$101,2,FALSE)</f>
        <v>773.350953</v>
      </c>
      <c r="C85" s="38"/>
      <c r="D85" s="74"/>
      <c r="E85" s="78"/>
      <c r="F85" s="78"/>
      <c r="G85" s="78"/>
      <c r="H85" s="75">
        <f t="shared" si="6"/>
        <v>0</v>
      </c>
      <c r="I85" s="76"/>
      <c r="J85" s="77">
        <f t="shared" si="7"/>
        <v>0</v>
      </c>
    </row>
    <row r="86" spans="1:10" ht="15.75" customHeight="1" x14ac:dyDescent="0.2">
      <c r="A86" s="27" t="s">
        <v>200</v>
      </c>
      <c r="B86" s="13">
        <f>VLOOKUP(A86,'ÁREA DOS MUNICÍPIOS '!$A$10:$B$101,2,FALSE)</f>
        <v>773.350953</v>
      </c>
      <c r="C86" s="38"/>
      <c r="D86" s="74"/>
      <c r="E86" s="78"/>
      <c r="F86" s="78"/>
      <c r="G86" s="78"/>
      <c r="H86" s="75">
        <f t="shared" si="6"/>
        <v>0</v>
      </c>
      <c r="I86" s="76"/>
      <c r="J86" s="77">
        <f t="shared" si="7"/>
        <v>0</v>
      </c>
    </row>
    <row r="87" spans="1:10" ht="15.75" customHeight="1" x14ac:dyDescent="0.2">
      <c r="A87" s="27" t="s">
        <v>200</v>
      </c>
      <c r="B87" s="13">
        <f>VLOOKUP(A87,'ÁREA DOS MUNICÍPIOS '!$A$10:$B$101,2,FALSE)</f>
        <v>773.350953</v>
      </c>
      <c r="C87" s="38"/>
      <c r="D87" s="74"/>
      <c r="E87" s="78"/>
      <c r="F87" s="78"/>
      <c r="G87" s="78"/>
      <c r="H87" s="75">
        <f t="shared" si="6"/>
        <v>0</v>
      </c>
      <c r="I87" s="76"/>
      <c r="J87" s="77">
        <f t="shared" si="7"/>
        <v>0</v>
      </c>
    </row>
    <row r="88" spans="1:10" ht="15.75" customHeight="1" x14ac:dyDescent="0.2">
      <c r="A88" s="27" t="s">
        <v>200</v>
      </c>
      <c r="B88" s="13">
        <f>VLOOKUP(A88,'ÁREA DOS MUNICÍPIOS '!$A$10:$B$101,2,FALSE)</f>
        <v>773.350953</v>
      </c>
      <c r="C88" s="38"/>
      <c r="D88" s="74"/>
      <c r="E88" s="78"/>
      <c r="F88" s="78"/>
      <c r="G88" s="78"/>
      <c r="H88" s="75">
        <f t="shared" si="6"/>
        <v>0</v>
      </c>
      <c r="I88" s="76"/>
      <c r="J88" s="77">
        <f t="shared" si="7"/>
        <v>0</v>
      </c>
    </row>
    <row r="89" spans="1:10" ht="15.75" customHeight="1" x14ac:dyDescent="0.2">
      <c r="A89" s="27" t="s">
        <v>200</v>
      </c>
      <c r="B89" s="13">
        <f>VLOOKUP(A89,'ÁREA DOS MUNICÍPIOS '!$A$10:$B$101,2,FALSE)</f>
        <v>773.350953</v>
      </c>
      <c r="C89" s="38"/>
      <c r="D89" s="74"/>
      <c r="E89" s="78"/>
      <c r="F89" s="78"/>
      <c r="G89" s="78"/>
      <c r="H89" s="75">
        <f t="shared" si="6"/>
        <v>0</v>
      </c>
      <c r="I89" s="76"/>
      <c r="J89" s="77">
        <f t="shared" si="7"/>
        <v>0</v>
      </c>
    </row>
    <row r="90" spans="1:10" ht="15.75" customHeight="1" x14ac:dyDescent="0.2">
      <c r="A90" s="27" t="s">
        <v>200</v>
      </c>
      <c r="B90" s="13">
        <f>VLOOKUP(A90,'ÁREA DOS MUNICÍPIOS '!$A$10:$B$101,2,FALSE)</f>
        <v>773.350953</v>
      </c>
      <c r="C90" s="38"/>
      <c r="D90" s="74"/>
      <c r="E90" s="78"/>
      <c r="F90" s="78"/>
      <c r="G90" s="78"/>
      <c r="H90" s="75">
        <f t="shared" si="6"/>
        <v>0</v>
      </c>
      <c r="I90" s="76"/>
      <c r="J90" s="77">
        <f t="shared" si="7"/>
        <v>0</v>
      </c>
    </row>
    <row r="91" spans="1:10" ht="15.75" customHeight="1" x14ac:dyDescent="0.2">
      <c r="A91" s="27" t="s">
        <v>200</v>
      </c>
      <c r="B91" s="13">
        <f>VLOOKUP(A91,'ÁREA DOS MUNICÍPIOS '!$A$10:$B$101,2,FALSE)</f>
        <v>773.350953</v>
      </c>
      <c r="C91" s="38"/>
      <c r="D91" s="74"/>
      <c r="E91" s="78"/>
      <c r="F91" s="78"/>
      <c r="G91" s="78"/>
      <c r="H91" s="75">
        <f t="shared" si="6"/>
        <v>0</v>
      </c>
      <c r="I91" s="76"/>
      <c r="J91" s="77">
        <f t="shared" si="7"/>
        <v>0</v>
      </c>
    </row>
    <row r="92" spans="1:10" ht="15.75" customHeight="1" x14ac:dyDescent="0.2">
      <c r="A92" s="27" t="s">
        <v>200</v>
      </c>
      <c r="B92" s="13">
        <f>VLOOKUP(A92,'ÁREA DOS MUNICÍPIOS '!$A$10:$B$101,2,FALSE)</f>
        <v>773.350953</v>
      </c>
      <c r="C92" s="38"/>
      <c r="D92" s="74"/>
      <c r="E92" s="78"/>
      <c r="F92" s="78"/>
      <c r="G92" s="78"/>
      <c r="H92" s="75">
        <f t="shared" si="6"/>
        <v>0</v>
      </c>
      <c r="I92" s="76"/>
      <c r="J92" s="77">
        <f t="shared" si="7"/>
        <v>0</v>
      </c>
    </row>
    <row r="93" spans="1:10" ht="15.75" customHeight="1" x14ac:dyDescent="0.2">
      <c r="A93" s="27" t="s">
        <v>200</v>
      </c>
      <c r="B93" s="13">
        <f>VLOOKUP(A93,'ÁREA DOS MUNICÍPIOS '!$A$10:$B$101,2,FALSE)</f>
        <v>773.350953</v>
      </c>
      <c r="C93" s="38"/>
      <c r="D93" s="74"/>
      <c r="E93" s="78"/>
      <c r="F93" s="78"/>
      <c r="G93" s="78"/>
      <c r="H93" s="75">
        <f t="shared" si="6"/>
        <v>0</v>
      </c>
      <c r="I93" s="76"/>
      <c r="J93" s="77">
        <f t="shared" si="7"/>
        <v>0</v>
      </c>
    </row>
    <row r="94" spans="1:10" ht="15.75" customHeight="1" x14ac:dyDescent="0.2">
      <c r="A94" s="27" t="s">
        <v>200</v>
      </c>
      <c r="B94" s="13">
        <f>VLOOKUP(A94,'ÁREA DOS MUNICÍPIOS '!$A$10:$B$101,2,FALSE)</f>
        <v>773.350953</v>
      </c>
      <c r="C94" s="38"/>
      <c r="D94" s="74"/>
      <c r="E94" s="78"/>
      <c r="F94" s="78"/>
      <c r="G94" s="78"/>
      <c r="H94" s="75">
        <f t="shared" si="6"/>
        <v>0</v>
      </c>
      <c r="I94" s="76"/>
      <c r="J94" s="77">
        <f t="shared" si="7"/>
        <v>0</v>
      </c>
    </row>
    <row r="95" spans="1:10" ht="15.75" customHeight="1" x14ac:dyDescent="0.2">
      <c r="A95" s="27" t="s">
        <v>200</v>
      </c>
      <c r="B95" s="13">
        <f>VLOOKUP(A95,'ÁREA DOS MUNICÍPIOS '!$A$10:$B$101,2,FALSE)</f>
        <v>773.350953</v>
      </c>
      <c r="C95" s="38"/>
      <c r="D95" s="74"/>
      <c r="E95" s="78"/>
      <c r="F95" s="78"/>
      <c r="G95" s="78"/>
      <c r="H95" s="75">
        <f t="shared" si="6"/>
        <v>0</v>
      </c>
      <c r="I95" s="76"/>
      <c r="J95" s="77">
        <f t="shared" si="7"/>
        <v>0</v>
      </c>
    </row>
    <row r="96" spans="1:10" ht="15.75" customHeight="1" x14ac:dyDescent="0.2">
      <c r="A96" s="27" t="s">
        <v>200</v>
      </c>
      <c r="B96" s="13">
        <f>VLOOKUP(A96,'ÁREA DOS MUNICÍPIOS '!$A$10:$B$101,2,FALSE)</f>
        <v>773.350953</v>
      </c>
      <c r="C96" s="38"/>
      <c r="D96" s="74"/>
      <c r="E96" s="78"/>
      <c r="F96" s="78"/>
      <c r="G96" s="78"/>
      <c r="H96" s="75">
        <f t="shared" si="6"/>
        <v>0</v>
      </c>
      <c r="I96" s="76"/>
      <c r="J96" s="77">
        <f t="shared" si="7"/>
        <v>0</v>
      </c>
    </row>
    <row r="97" spans="1:10" ht="15.75" customHeight="1" x14ac:dyDescent="0.2">
      <c r="A97" s="27" t="s">
        <v>200</v>
      </c>
      <c r="B97" s="13">
        <f>VLOOKUP(A97,'ÁREA DOS MUNICÍPIOS '!$A$10:$B$101,2,FALSE)</f>
        <v>773.350953</v>
      </c>
      <c r="C97" s="38"/>
      <c r="D97" s="74"/>
      <c r="E97" s="78"/>
      <c r="F97" s="78"/>
      <c r="G97" s="78"/>
      <c r="H97" s="75">
        <f t="shared" si="6"/>
        <v>0</v>
      </c>
      <c r="I97" s="76"/>
      <c r="J97" s="77">
        <f t="shared" si="7"/>
        <v>0</v>
      </c>
    </row>
    <row r="98" spans="1:10" ht="15.75" customHeight="1" x14ac:dyDescent="0.2">
      <c r="A98" s="27" t="s">
        <v>200</v>
      </c>
      <c r="B98" s="13">
        <f>VLOOKUP(A98,'ÁREA DOS MUNICÍPIOS '!$A$10:$B$101,2,FALSE)</f>
        <v>773.350953</v>
      </c>
      <c r="C98" s="38"/>
      <c r="D98" s="74"/>
      <c r="E98" s="78"/>
      <c r="F98" s="78"/>
      <c r="G98" s="78"/>
      <c r="H98" s="75">
        <f t="shared" si="6"/>
        <v>0</v>
      </c>
      <c r="I98" s="76"/>
      <c r="J98" s="77">
        <f t="shared" si="7"/>
        <v>0</v>
      </c>
    </row>
    <row r="99" spans="1:10" ht="15.75" customHeight="1" x14ac:dyDescent="0.2">
      <c r="A99" s="27" t="s">
        <v>200</v>
      </c>
      <c r="B99" s="13">
        <f>VLOOKUP(A99,'ÁREA DOS MUNICÍPIOS '!$A$10:$B$101,2,FALSE)</f>
        <v>773.350953</v>
      </c>
      <c r="C99" s="38"/>
      <c r="D99" s="74"/>
      <c r="E99" s="78"/>
      <c r="F99" s="78"/>
      <c r="G99" s="78"/>
      <c r="H99" s="75">
        <f t="shared" si="6"/>
        <v>0</v>
      </c>
      <c r="I99" s="76"/>
      <c r="J99" s="77">
        <f t="shared" si="7"/>
        <v>0</v>
      </c>
    </row>
    <row r="100" spans="1:10" ht="15.75" customHeight="1" x14ac:dyDescent="0.2">
      <c r="A100" s="27" t="s">
        <v>200</v>
      </c>
      <c r="B100" s="13">
        <f>VLOOKUP(A100,'ÁREA DOS MUNICÍPIOS '!$A$10:$B$101,2,FALSE)</f>
        <v>773.350953</v>
      </c>
      <c r="C100" s="38"/>
      <c r="D100" s="74"/>
      <c r="E100" s="78"/>
      <c r="F100" s="78"/>
      <c r="G100" s="78"/>
      <c r="H100" s="75">
        <f t="shared" si="6"/>
        <v>0</v>
      </c>
      <c r="I100" s="76"/>
      <c r="J100" s="77">
        <f t="shared" si="7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="93" zoomScaleNormal="93" workbookViewId="0">
      <selection activeCell="C25" sqref="C25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3.28515625" style="9" customWidth="1"/>
    <col min="4" max="4" width="7.7109375" style="9" customWidth="1"/>
    <col min="5" max="7" width="5.28515625" style="9" bestFit="1" customWidth="1"/>
    <col min="8" max="8" width="12.140625" style="9" customWidth="1"/>
    <col min="9" max="9" width="14.140625" style="9" customWidth="1"/>
    <col min="10" max="10" width="15.5703125" style="9" customWidth="1"/>
    <col min="11" max="11" width="8.28515625" style="9" hidden="1" customWidth="1"/>
    <col min="12" max="12" width="4.42578125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7.0877021114907857</v>
      </c>
      <c r="I1" s="18" t="s">
        <v>3</v>
      </c>
      <c r="J1" s="17">
        <f>SUM(J4:J9090)</f>
        <v>4.6685652367329994E-2</v>
      </c>
      <c r="K1" s="16"/>
      <c r="L1" s="14"/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122</v>
      </c>
      <c r="B4" s="13">
        <f>VLOOKUP(A4,'ÁREA DOS MUNICÍPIOS '!$A$10:$B$101,2,FALSE)</f>
        <v>151.78967499999999</v>
      </c>
      <c r="C4" s="37" t="s">
        <v>336</v>
      </c>
      <c r="D4" s="74">
        <f>VLOOKUP($C4,'BASE DIBAPE'!$B$2:$H$800,2,FALSE)</f>
        <v>807.71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2</v>
      </c>
      <c r="H4" s="75">
        <f t="shared" ref="H4:H35" si="0">IFERROR((D4/(B4*100))*E4*F4*G4,0)</f>
        <v>0.42569957409817238</v>
      </c>
      <c r="I4" s="76" t="str">
        <f>K4</f>
        <v>ESTADUAL</v>
      </c>
      <c r="J4" s="77">
        <f t="shared" ref="J4:J35" si="1"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122</v>
      </c>
      <c r="B5" s="13">
        <f>VLOOKUP(A5,'ÁREA DOS MUNICÍPIOS '!$A$10:$B$101,2,FALSE)</f>
        <v>151.78967499999999</v>
      </c>
      <c r="C5" s="37" t="s">
        <v>727</v>
      </c>
      <c r="D5" s="74">
        <f>VLOOKUP($C5,'BASE DIBAPE'!$B$2:$H$800,2,FALSE)</f>
        <v>2954.35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2</v>
      </c>
      <c r="H5" s="75">
        <f t="shared" si="0"/>
        <v>6.2283024191204053</v>
      </c>
      <c r="I5" s="76" t="str">
        <f t="shared" ref="I5:I24" si="2">K5</f>
        <v>ESTADUAL</v>
      </c>
      <c r="J5" s="77">
        <f t="shared" si="1"/>
        <v>0</v>
      </c>
      <c r="K5" s="8" t="str">
        <f>VLOOKUP($C5,'BASE DIBAPE'!$B$2:$H$800,6,FALSE)</f>
        <v>ESTADUAL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122</v>
      </c>
      <c r="B6" s="13">
        <f>VLOOKUP(A6,'ÁREA DOS MUNICÍPIOS '!$A$10:$B$101,2,FALSE)</f>
        <v>151.78967499999999</v>
      </c>
      <c r="C6" s="37" t="s">
        <v>1004</v>
      </c>
      <c r="D6" s="74">
        <f>VLOOKUP($C6,'BASE DIBAPE'!$B$2:$H$800,2,FALSE)</f>
        <v>734.31</v>
      </c>
      <c r="E6" s="74">
        <f>VLOOKUP($C6,'BASE DIBAPE'!$B$2:$H$800,3,FALSE)</f>
        <v>2</v>
      </c>
      <c r="F6" s="74">
        <f>VLOOKUP($C6,'BASE DIBAPE'!$B$2:$H$800,4,FALSE)</f>
        <v>2</v>
      </c>
      <c r="G6" s="74">
        <f>VLOOKUP($C6,'BASE DIBAPE'!$B$2:$H$800,5,FALSE)</f>
        <v>2</v>
      </c>
      <c r="H6" s="75">
        <f t="shared" si="0"/>
        <v>0.38701446590487792</v>
      </c>
      <c r="I6" s="76" t="str">
        <f t="shared" si="2"/>
        <v>FEDERAL</v>
      </c>
      <c r="J6" s="77">
        <f t="shared" si="1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122</v>
      </c>
      <c r="B7" s="13">
        <f>VLOOKUP(A7,'ÁREA DOS MUNICÍPIOS '!$A$10:$B$101,2,FALSE)</f>
        <v>151.78967499999999</v>
      </c>
      <c r="C7" s="38" t="s">
        <v>372</v>
      </c>
      <c r="D7" s="74">
        <f>VLOOKUP($C7,'BASE DIBAPE'!$B$2:$H$800,2,FALSE)</f>
        <v>104.46</v>
      </c>
      <c r="E7" s="74">
        <f>VLOOKUP($C7,'BASE DIBAPE'!$B$2:$H$800,3,FALSE)</f>
        <v>1</v>
      </c>
      <c r="F7" s="74">
        <f>VLOOKUP($C7,'BASE DIBAPE'!$B$2:$H$800,4,FALSE)</f>
        <v>4</v>
      </c>
      <c r="G7" s="74">
        <f>VLOOKUP($C7,'BASE DIBAPE'!$B$2:$H$800,5,FALSE)</f>
        <v>0</v>
      </c>
      <c r="H7" s="75">
        <f t="shared" si="0"/>
        <v>0</v>
      </c>
      <c r="I7" s="76" t="str">
        <f t="shared" si="2"/>
        <v>MUNICIPAL</v>
      </c>
      <c r="J7" s="77">
        <f t="shared" si="1"/>
        <v>0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122</v>
      </c>
      <c r="B8" s="13">
        <f>VLOOKUP(A8,'ÁREA DOS MUNICÍPIOS '!$A$10:$B$101,2,FALSE)</f>
        <v>151.78967499999999</v>
      </c>
      <c r="C8" s="38" t="s">
        <v>499</v>
      </c>
      <c r="D8" s="74">
        <f>VLOOKUP($C8,'BASE DIBAPE'!$B$2:$H$800,2,FALSE)</f>
        <v>0</v>
      </c>
      <c r="E8" s="74">
        <f>VLOOKUP($C8,'BASE DIBAPE'!$B$2:$H$800,3,FALSE)</f>
        <v>1</v>
      </c>
      <c r="F8" s="74">
        <f>VLOOKUP($C8,'BASE DIBAPE'!$B$2:$H$800,4,FALSE)</f>
        <v>0</v>
      </c>
      <c r="G8" s="74">
        <f>VLOOKUP($C8,'BASE DIBAPE'!$B$2:$H$800,5,FALSE)</f>
        <v>0</v>
      </c>
      <c r="H8" s="75">
        <f t="shared" si="0"/>
        <v>0</v>
      </c>
      <c r="I8" s="76" t="str">
        <f t="shared" si="2"/>
        <v>MUNICIPAL</v>
      </c>
      <c r="J8" s="77">
        <f t="shared" si="1"/>
        <v>0</v>
      </c>
      <c r="K8" s="8" t="str">
        <f>VLOOKUP($C8,'BASE DIBAPE'!$B$2:$H$800,6,FALSE)</f>
        <v>MUNICIPAL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122</v>
      </c>
      <c r="B9" s="13">
        <f>VLOOKUP(A9,'ÁREA DOS MUNICÍPIOS '!$A$10:$B$101,2,FALSE)</f>
        <v>151.78967499999999</v>
      </c>
      <c r="C9" s="39" t="s">
        <v>603</v>
      </c>
      <c r="D9" s="74">
        <f>VLOOKUP($C9,'BASE DIBAPE'!$B$2:$H$800,2,FALSE)</f>
        <v>0</v>
      </c>
      <c r="E9" s="74">
        <f>VLOOKUP($C9,'BASE DIBAPE'!$B$2:$H$800,3,FALSE)</f>
        <v>2</v>
      </c>
      <c r="F9" s="74">
        <f>VLOOKUP($C9,'BASE DIBAPE'!$B$2:$H$800,4,FALSE)</f>
        <v>0</v>
      </c>
      <c r="G9" s="74">
        <f>VLOOKUP($C9,'BASE DIBAPE'!$B$2:$H$800,5,FALSE)</f>
        <v>0</v>
      </c>
      <c r="H9" s="75">
        <f t="shared" si="0"/>
        <v>0</v>
      </c>
      <c r="I9" s="76" t="str">
        <f t="shared" si="2"/>
        <v>MUNICIPAL</v>
      </c>
      <c r="J9" s="77">
        <f t="shared" si="1"/>
        <v>0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122</v>
      </c>
      <c r="B10" s="13">
        <f>VLOOKUP(A10,'ÁREA DOS MUNICÍPIOS '!$A$10:$B$101,2,FALSE)</f>
        <v>151.78967499999999</v>
      </c>
      <c r="C10" s="38" t="s">
        <v>605</v>
      </c>
      <c r="D10" s="74">
        <f>VLOOKUP($C10,'BASE DIBAPE'!$B$2:$H$800,2,FALSE)</f>
        <v>0</v>
      </c>
      <c r="E10" s="74">
        <f>VLOOKUP($C10,'BASE DIBAPE'!$B$2:$H$800,3,FALSE)</f>
        <v>2</v>
      </c>
      <c r="F10" s="74">
        <f>VLOOKUP($C10,'BASE DIBAPE'!$B$2:$H$800,4,FALSE)</f>
        <v>0</v>
      </c>
      <c r="G10" s="74">
        <f>VLOOKUP($C10,'BASE DIBAPE'!$B$2:$H$800,5,FALSE)</f>
        <v>0</v>
      </c>
      <c r="H10" s="75">
        <f t="shared" si="0"/>
        <v>0</v>
      </c>
      <c r="I10" s="76" t="str">
        <f t="shared" si="2"/>
        <v>MUNICIPAL</v>
      </c>
      <c r="J10" s="77">
        <f t="shared" si="1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122</v>
      </c>
      <c r="B11" s="13">
        <f>VLOOKUP(A11,'ÁREA DOS MUNICÍPIOS '!$A$10:$B$101,2,FALSE)</f>
        <v>151.78967499999999</v>
      </c>
      <c r="C11" s="38" t="s">
        <v>607</v>
      </c>
      <c r="D11" s="74">
        <f>VLOOKUP($C11,'BASE DIBAPE'!$B$2:$H$800,2,FALSE)</f>
        <v>0</v>
      </c>
      <c r="E11" s="74">
        <f>VLOOKUP($C11,'BASE DIBAPE'!$B$2:$H$800,3,FALSE)</f>
        <v>2</v>
      </c>
      <c r="F11" s="74">
        <f>VLOOKUP($C11,'BASE DIBAPE'!$B$2:$H$800,4,FALSE)</f>
        <v>0</v>
      </c>
      <c r="G11" s="74">
        <f>VLOOKUP($C11,'BASE DIBAPE'!$B$2:$H$800,5,FALSE)</f>
        <v>0</v>
      </c>
      <c r="H11" s="75">
        <f t="shared" si="0"/>
        <v>0</v>
      </c>
      <c r="I11" s="76" t="str">
        <f t="shared" si="2"/>
        <v>MUNICIPAL</v>
      </c>
      <c r="J11" s="77">
        <f t="shared" si="1"/>
        <v>0</v>
      </c>
      <c r="K11" s="8" t="str">
        <f>VLOOKUP($C11,'BASE DIBAPE'!$B$2:$H$800,6,FALSE)</f>
        <v>MUNICIPAL</v>
      </c>
      <c r="L11" s="29">
        <f>COUNTIF($I$4:$I$9090,"Municipal")</f>
        <v>18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122</v>
      </c>
      <c r="B12" s="13">
        <f>VLOOKUP(A12,'ÁREA DOS MUNICÍPIOS '!$A$10:$B$101,2,FALSE)</f>
        <v>151.78967499999999</v>
      </c>
      <c r="C12" s="38" t="s">
        <v>619</v>
      </c>
      <c r="D12" s="74">
        <f>VLOOKUP($C12,'BASE DIBAPE'!$B$2:$H$800,2,FALSE)</f>
        <v>0</v>
      </c>
      <c r="E12" s="74">
        <f>VLOOKUP($C12,'BASE DIBAPE'!$B$2:$H$800,3,FALSE)</f>
        <v>2</v>
      </c>
      <c r="F12" s="74">
        <f>VLOOKUP($C12,'BASE DIBAPE'!$B$2:$H$800,4,FALSE)</f>
        <v>0</v>
      </c>
      <c r="G12" s="74">
        <f>VLOOKUP($C12,'BASE DIBAPE'!$B$2:$H$800,5,FALSE)</f>
        <v>0</v>
      </c>
      <c r="H12" s="75">
        <f t="shared" si="0"/>
        <v>0</v>
      </c>
      <c r="I12" s="76" t="str">
        <f t="shared" si="2"/>
        <v>MUNICIPAL</v>
      </c>
      <c r="J12" s="77">
        <f t="shared" si="1"/>
        <v>0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122</v>
      </c>
      <c r="B13" s="13">
        <f>VLOOKUP(A13,'ÁREA DOS MUNICÍPIOS '!$A$10:$B$101,2,FALSE)</f>
        <v>151.78967499999999</v>
      </c>
      <c r="C13" s="39" t="s">
        <v>793</v>
      </c>
      <c r="D13" s="74">
        <f>VLOOKUP($C13,'BASE DIBAPE'!$B$2:$H$800,2,FALSE)</f>
        <v>0</v>
      </c>
      <c r="E13" s="74">
        <f>VLOOKUP($C13,'BASE DIBAPE'!$B$2:$H$800,3,FALSE)</f>
        <v>4</v>
      </c>
      <c r="F13" s="74">
        <f>VLOOKUP($C13,'BASE DIBAPE'!$B$2:$H$800,4,FALSE)</f>
        <v>0</v>
      </c>
      <c r="G13" s="74">
        <f>VLOOKUP($C13,'BASE DIBAPE'!$B$2:$H$800,5,FALSE)</f>
        <v>0</v>
      </c>
      <c r="H13" s="75">
        <f t="shared" si="0"/>
        <v>0</v>
      </c>
      <c r="I13" s="76" t="str">
        <f t="shared" si="2"/>
        <v>MUNICIPAL</v>
      </c>
      <c r="J13" s="77">
        <f t="shared" si="1"/>
        <v>0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122</v>
      </c>
      <c r="B14" s="13">
        <f>VLOOKUP(A14,'ÁREA DOS MUNICÍPIOS '!$A$10:$B$101,2,FALSE)</f>
        <v>151.78967499999999</v>
      </c>
      <c r="C14" s="38" t="s">
        <v>806</v>
      </c>
      <c r="D14" s="74">
        <f>VLOOKUP($C14,'BASE DIBAPE'!$B$2:$H$800,2,FALSE)</f>
        <v>0</v>
      </c>
      <c r="E14" s="74">
        <f>VLOOKUP($C14,'BASE DIBAPE'!$B$2:$H$800,3,FALSE)</f>
        <v>4</v>
      </c>
      <c r="F14" s="74">
        <f>VLOOKUP($C14,'BASE DIBAPE'!$B$2:$H$800,4,FALSE)</f>
        <v>0</v>
      </c>
      <c r="G14" s="74">
        <f>VLOOKUP($C14,'BASE DIBAPE'!$B$2:$H$800,5,FALSE)</f>
        <v>0</v>
      </c>
      <c r="H14" s="75">
        <f t="shared" si="0"/>
        <v>0</v>
      </c>
      <c r="I14" s="76" t="str">
        <f t="shared" si="2"/>
        <v>MUNICIPAL</v>
      </c>
      <c r="J14" s="77">
        <f t="shared" si="1"/>
        <v>0</v>
      </c>
      <c r="K14" s="8" t="str">
        <f>VLOOKUP($C14,'BASE DIBAPE'!$B$2:$H$800,6,FALSE)</f>
        <v>MUNICIPAL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122</v>
      </c>
      <c r="B15" s="13">
        <f>VLOOKUP(A15,'ÁREA DOS MUNICÍPIOS '!$A$10:$B$101,2,FALSE)</f>
        <v>151.78967499999999</v>
      </c>
      <c r="C15" s="38" t="s">
        <v>808</v>
      </c>
      <c r="D15" s="74">
        <f>VLOOKUP($C15,'BASE DIBAPE'!$B$2:$H$800,2,FALSE)</f>
        <v>0</v>
      </c>
      <c r="E15" s="74">
        <f>VLOOKUP($C15,'BASE DIBAPE'!$B$2:$H$800,3,FALSE)</f>
        <v>4</v>
      </c>
      <c r="F15" s="74">
        <f>VLOOKUP($C15,'BASE DIBAPE'!$B$2:$H$800,4,FALSE)</f>
        <v>0</v>
      </c>
      <c r="G15" s="74">
        <f>VLOOKUP($C15,'BASE DIBAPE'!$B$2:$H$800,5,FALSE)</f>
        <v>0</v>
      </c>
      <c r="H15" s="75">
        <f t="shared" si="0"/>
        <v>0</v>
      </c>
      <c r="I15" s="76" t="str">
        <f t="shared" si="2"/>
        <v>MUNICIPAL</v>
      </c>
      <c r="J15" s="77">
        <f t="shared" si="1"/>
        <v>0</v>
      </c>
      <c r="K15" s="8" t="str">
        <f>VLOOKUP($C15,'BASE DIBAPE'!$B$2:$H$800,6,FALSE)</f>
        <v>MUNICIPAL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122</v>
      </c>
      <c r="B16" s="13">
        <f>VLOOKUP(A16,'ÁREA DOS MUNICÍPIOS '!$A$10:$B$101,2,FALSE)</f>
        <v>151.78967499999999</v>
      </c>
      <c r="C16" s="38" t="s">
        <v>907</v>
      </c>
      <c r="D16" s="74">
        <f>VLOOKUP($C16,'BASE DIBAPE'!$B$2:$H$800,2,FALSE)</f>
        <v>44.29</v>
      </c>
      <c r="E16" s="74">
        <f>VLOOKUP($C16,'BASE DIBAPE'!$B$2:$H$800,3,FALSE)</f>
        <v>4</v>
      </c>
      <c r="F16" s="74">
        <f>VLOOKUP($C16,'BASE DIBAPE'!$B$2:$H$800,4,FALSE)</f>
        <v>4</v>
      </c>
      <c r="G16" s="74">
        <f>VLOOKUP($C16,'BASE DIBAPE'!$B$2:$H$800,5,FALSE)</f>
        <v>1</v>
      </c>
      <c r="H16" s="75">
        <f t="shared" si="0"/>
        <v>4.6685652367329994E-2</v>
      </c>
      <c r="I16" s="76" t="str">
        <f t="shared" si="2"/>
        <v>MUNICIPAL</v>
      </c>
      <c r="J16" s="77">
        <f t="shared" si="1"/>
        <v>4.6685652367329994E-2</v>
      </c>
      <c r="K16" s="8" t="str">
        <f>VLOOKUP($C16,'BASE DIBAPE'!$B$2:$H$800,6,FALSE)</f>
        <v>MUNICIPAL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122</v>
      </c>
      <c r="B17" s="13">
        <f>VLOOKUP(A17,'ÁREA DOS MUNICÍPIOS '!$A$10:$B$101,2,FALSE)</f>
        <v>151.78967499999999</v>
      </c>
      <c r="C17" s="38" t="s">
        <v>963</v>
      </c>
      <c r="D17" s="74">
        <f>VLOOKUP($C17,'BASE DIBAPE'!$B$2:$H$800,2,FALSE)</f>
        <v>0</v>
      </c>
      <c r="E17" s="74">
        <f>VLOOKUP($C17,'BASE DIBAPE'!$B$2:$H$800,3,FALSE)</f>
        <v>5</v>
      </c>
      <c r="F17" s="74">
        <f>VLOOKUP($C17,'BASE DIBAPE'!$B$2:$H$800,4,FALSE)</f>
        <v>0</v>
      </c>
      <c r="G17" s="74">
        <f>VLOOKUP($C17,'BASE DIBAPE'!$B$2:$H$800,5,FALSE)</f>
        <v>0</v>
      </c>
      <c r="H17" s="75">
        <f t="shared" si="0"/>
        <v>0</v>
      </c>
      <c r="I17" s="76" t="str">
        <f t="shared" si="2"/>
        <v>MUNICIPAL</v>
      </c>
      <c r="J17" s="77">
        <f t="shared" si="1"/>
        <v>0</v>
      </c>
      <c r="K17" s="8" t="str">
        <f>VLOOKUP($C17,'BASE DIBAPE'!$B$2:$H$800,6,FALSE)</f>
        <v>MUNICIPAL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122</v>
      </c>
      <c r="B18" s="13">
        <f>VLOOKUP(A18,'ÁREA DOS MUNICÍPIOS '!$A$10:$B$101,2,FALSE)</f>
        <v>151.78967499999999</v>
      </c>
      <c r="C18" s="38" t="s">
        <v>967</v>
      </c>
      <c r="D18" s="74">
        <f>VLOOKUP($C18,'BASE DIBAPE'!$B$2:$H$800,2,FALSE)</f>
        <v>0</v>
      </c>
      <c r="E18" s="74">
        <f>VLOOKUP($C18,'BASE DIBAPE'!$B$2:$H$800,3,FALSE)</f>
        <v>5</v>
      </c>
      <c r="F18" s="74">
        <f>VLOOKUP($C18,'BASE DIBAPE'!$B$2:$H$800,4,FALSE)</f>
        <v>0</v>
      </c>
      <c r="G18" s="74">
        <f>VLOOKUP($C18,'BASE DIBAPE'!$B$2:$H$800,5,FALSE)</f>
        <v>0</v>
      </c>
      <c r="H18" s="75">
        <f t="shared" si="0"/>
        <v>0</v>
      </c>
      <c r="I18" s="76" t="str">
        <f t="shared" si="2"/>
        <v>MUNICIPAL</v>
      </c>
      <c r="J18" s="77">
        <f t="shared" si="1"/>
        <v>0</v>
      </c>
      <c r="K18" s="8" t="str">
        <f>VLOOKUP($C18,'BASE DIBAPE'!$B$2:$H$800,6,FALSE)</f>
        <v>MUNICIPAL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122</v>
      </c>
      <c r="B19" s="13">
        <f>VLOOKUP(A19,'ÁREA DOS MUNICÍPIOS '!$A$10:$B$101,2,FALSE)</f>
        <v>151.78967499999999</v>
      </c>
      <c r="C19" s="38" t="s">
        <v>974</v>
      </c>
      <c r="D19" s="74">
        <f>VLOOKUP($C19,'BASE DIBAPE'!$B$2:$H$800,2,FALSE)</f>
        <v>0</v>
      </c>
      <c r="E19" s="74">
        <f>VLOOKUP($C19,'BASE DIBAPE'!$B$2:$H$800,3,FALSE)</f>
        <v>5</v>
      </c>
      <c r="F19" s="74">
        <f>VLOOKUP($C19,'BASE DIBAPE'!$B$2:$H$800,4,FALSE)</f>
        <v>0</v>
      </c>
      <c r="G19" s="74">
        <f>VLOOKUP($C19,'BASE DIBAPE'!$B$2:$H$800,5,FALSE)</f>
        <v>0</v>
      </c>
      <c r="H19" s="75">
        <f t="shared" si="0"/>
        <v>0</v>
      </c>
      <c r="I19" s="76" t="str">
        <f t="shared" si="2"/>
        <v>MUNICIPAL</v>
      </c>
      <c r="J19" s="77">
        <f t="shared" si="1"/>
        <v>0</v>
      </c>
      <c r="K19" s="8" t="str">
        <f>VLOOKUP($C19,'BASE DIBAPE'!$B$2:$H$800,6,FALSE)</f>
        <v>MUNICIPAL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122</v>
      </c>
      <c r="B20" s="13">
        <f>VLOOKUP(A20,'ÁREA DOS MUNICÍPIOS '!$A$10:$B$101,2,FALSE)</f>
        <v>151.78967499999999</v>
      </c>
      <c r="C20" s="38" t="s">
        <v>976</v>
      </c>
      <c r="D20" s="74">
        <f>VLOOKUP($C20,'BASE DIBAPE'!$B$2:$H$800,2,FALSE)</f>
        <v>0</v>
      </c>
      <c r="E20" s="74">
        <f>VLOOKUP($C20,'BASE DIBAPE'!$B$2:$H$800,3,FALSE)</f>
        <v>5</v>
      </c>
      <c r="F20" s="74">
        <f>VLOOKUP($C20,'BASE DIBAPE'!$B$2:$H$800,4,FALSE)</f>
        <v>0</v>
      </c>
      <c r="G20" s="74">
        <f>VLOOKUP($C20,'BASE DIBAPE'!$B$2:$H$800,5,FALSE)</f>
        <v>0</v>
      </c>
      <c r="H20" s="75">
        <f t="shared" si="0"/>
        <v>0</v>
      </c>
      <c r="I20" s="76" t="str">
        <f t="shared" si="2"/>
        <v>MUNICIPAL</v>
      </c>
      <c r="J20" s="77">
        <f t="shared" si="1"/>
        <v>0</v>
      </c>
      <c r="K20" s="8" t="str">
        <f>VLOOKUP($C20,'BASE DIBAPE'!$B$2:$H$800,6,FALSE)</f>
        <v>MUNICIPAL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122</v>
      </c>
      <c r="B21" s="13">
        <f>VLOOKUP(A21,'ÁREA DOS MUNICÍPIOS '!$A$10:$B$101,2,FALSE)</f>
        <v>151.78967499999999</v>
      </c>
      <c r="C21" s="38" t="s">
        <v>991</v>
      </c>
      <c r="D21" s="74">
        <f>VLOOKUP($C21,'BASE DIBAPE'!$B$2:$H$800,2,FALSE)</f>
        <v>0</v>
      </c>
      <c r="E21" s="74">
        <f>VLOOKUP($C21,'BASE DIBAPE'!$B$2:$H$800,3,FALSE)</f>
        <v>5</v>
      </c>
      <c r="F21" s="74">
        <f>VLOOKUP($C21,'BASE DIBAPE'!$B$2:$H$800,4,FALSE)</f>
        <v>0</v>
      </c>
      <c r="G21" s="74">
        <f>VLOOKUP($C21,'BASE DIBAPE'!$B$2:$H$800,5,FALSE)</f>
        <v>0</v>
      </c>
      <c r="H21" s="75">
        <f t="shared" si="0"/>
        <v>0</v>
      </c>
      <c r="I21" s="76" t="str">
        <f t="shared" si="2"/>
        <v>MUNICIPAL</v>
      </c>
      <c r="J21" s="77">
        <f t="shared" si="1"/>
        <v>0</v>
      </c>
      <c r="K21" s="8" t="str">
        <f>VLOOKUP($C21,'BASE DIBAPE'!$B$2:$H$800,6,FALSE)</f>
        <v>MUNICIPAL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122</v>
      </c>
      <c r="B22" s="13">
        <f>VLOOKUP(A22,'ÁREA DOS MUNICÍPIOS '!$A$10:$B$101,2,FALSE)</f>
        <v>151.78967499999999</v>
      </c>
      <c r="C22" s="62" t="s">
        <v>1498</v>
      </c>
      <c r="D22" s="74">
        <f>VLOOKUP($C22,'BASE DIBAPE'!$B$2:$H$800,2,FALSE)</f>
        <v>0</v>
      </c>
      <c r="E22" s="74">
        <f>VLOOKUP($C22,'BASE DIBAPE'!$B$2:$H$800,3,FALSE)</f>
        <v>2</v>
      </c>
      <c r="F22" s="74">
        <f>VLOOKUP($C22,'BASE DIBAPE'!$B$2:$H$800,4,FALSE)</f>
        <v>0</v>
      </c>
      <c r="G22" s="74">
        <f>VLOOKUP($C22,'BASE DIBAPE'!$B$2:$H$800,5,FALSE)</f>
        <v>0</v>
      </c>
      <c r="H22" s="75">
        <f t="shared" si="0"/>
        <v>0</v>
      </c>
      <c r="I22" s="76" t="str">
        <f t="shared" si="2"/>
        <v>MUNICIPAL</v>
      </c>
      <c r="J22" s="77">
        <f t="shared" si="1"/>
        <v>0</v>
      </c>
      <c r="K22" s="8" t="str">
        <f>VLOOKUP($C22,'BASE DIBAPE'!$B$2:$H$800,6,FALSE)</f>
        <v>MUNICIPAL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122</v>
      </c>
      <c r="B23" s="13">
        <f>VLOOKUP(A23,'ÁREA DOS MUNICÍPIOS '!$A$10:$B$101,2,FALSE)</f>
        <v>151.78967499999999</v>
      </c>
      <c r="C23" s="62" t="s">
        <v>1499</v>
      </c>
      <c r="D23" s="74">
        <f>VLOOKUP($C23,'BASE DIBAPE'!$B$2:$H$800,2,FALSE)</f>
        <v>0</v>
      </c>
      <c r="E23" s="74">
        <f>VLOOKUP($C23,'BASE DIBAPE'!$B$2:$H$800,3,FALSE)</f>
        <v>2</v>
      </c>
      <c r="F23" s="74">
        <f>VLOOKUP($C23,'BASE DIBAPE'!$B$2:$H$800,4,FALSE)</f>
        <v>0</v>
      </c>
      <c r="G23" s="74">
        <f>VLOOKUP($C23,'BASE DIBAPE'!$B$2:$H$800,5,FALSE)</f>
        <v>0</v>
      </c>
      <c r="H23" s="75">
        <f t="shared" si="0"/>
        <v>0</v>
      </c>
      <c r="I23" s="76" t="str">
        <f t="shared" si="2"/>
        <v>MUNICIPAL</v>
      </c>
      <c r="J23" s="77">
        <f t="shared" si="1"/>
        <v>0</v>
      </c>
      <c r="K23" s="8" t="str">
        <f>VLOOKUP($C23,'BASE DIBAPE'!$B$2:$H$800,6,FALSE)</f>
        <v>MUNICIPAL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122</v>
      </c>
      <c r="B24" s="13">
        <f>VLOOKUP(A24,'ÁREA DOS MUNICÍPIOS '!$A$10:$B$101,2,FALSE)</f>
        <v>151.78967499999999</v>
      </c>
      <c r="C24" s="38" t="s">
        <v>1500</v>
      </c>
      <c r="D24" s="74">
        <f>VLOOKUP($C24,'BASE DIBAPE'!$B$2:$H$800,2,FALSE)</f>
        <v>0</v>
      </c>
      <c r="E24" s="74">
        <f>VLOOKUP($C24,'BASE DIBAPE'!$B$2:$H$800,3,FALSE)</f>
        <v>2</v>
      </c>
      <c r="F24" s="74">
        <f>VLOOKUP($C24,'BASE DIBAPE'!$B$2:$H$800,4,FALSE)</f>
        <v>0</v>
      </c>
      <c r="G24" s="74">
        <f>VLOOKUP($C24,'BASE DIBAPE'!$B$2:$H$800,5,FALSE)</f>
        <v>0</v>
      </c>
      <c r="H24" s="75">
        <f t="shared" si="0"/>
        <v>0</v>
      </c>
      <c r="I24" s="76" t="str">
        <f t="shared" si="2"/>
        <v>MUNICIPAL</v>
      </c>
      <c r="J24" s="77">
        <f t="shared" si="1"/>
        <v>0</v>
      </c>
      <c r="K24" s="8" t="str">
        <f>VLOOKUP($C24,'BASE DIBAPE'!$B$2:$H$800,6,FALSE)</f>
        <v>MUNICIPAL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122</v>
      </c>
      <c r="B25" s="13">
        <f>VLOOKUP(A25,'ÁREA DOS MUNICÍPIOS '!$A$10:$B$101,2,FALSE)</f>
        <v>151.78967499999999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1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122</v>
      </c>
      <c r="B26" s="13">
        <f>VLOOKUP(A26,'ÁREA DOS MUNICÍPIOS '!$A$10:$B$101,2,FALSE)</f>
        <v>151.78967499999999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1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122</v>
      </c>
      <c r="B27" s="13">
        <f>VLOOKUP(A27,'ÁREA DOS MUNICÍPIOS '!$A$10:$B$101,2,FALSE)</f>
        <v>151.78967499999999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1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122</v>
      </c>
      <c r="B28" s="13">
        <f>VLOOKUP(A28,'ÁREA DOS MUNICÍPIOS '!$A$10:$B$101,2,FALSE)</f>
        <v>151.78967499999999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1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122</v>
      </c>
      <c r="B29" s="13">
        <f>VLOOKUP(A29,'ÁREA DOS MUNICÍPIOS '!$A$10:$B$101,2,FALSE)</f>
        <v>151.78967499999999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1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122</v>
      </c>
      <c r="B30" s="13">
        <f>VLOOKUP(A30,'ÁREA DOS MUNICÍPIOS '!$A$10:$B$101,2,FALSE)</f>
        <v>151.78967499999999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1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122</v>
      </c>
      <c r="B31" s="13">
        <f>VLOOKUP(A31,'ÁREA DOS MUNICÍPIOS '!$A$10:$B$101,2,FALSE)</f>
        <v>151.78967499999999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1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122</v>
      </c>
      <c r="B32" s="13">
        <f>VLOOKUP(A32,'ÁREA DOS MUNICÍPIOS '!$A$10:$B$101,2,FALSE)</f>
        <v>151.78967499999999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1"/>
        <v>0</v>
      </c>
      <c r="K32" s="8" t="e">
        <f>VLOOKUP($C32,'BASE DIBAPE'!$B$2:$H$800,6,FALSE)</f>
        <v>#N/A</v>
      </c>
    </row>
    <row r="33" spans="1:11" ht="15.75" customHeight="1" x14ac:dyDescent="0.2">
      <c r="A33" s="27" t="s">
        <v>122</v>
      </c>
      <c r="B33" s="13">
        <f>VLOOKUP(A33,'ÁREA DOS MUNICÍPIOS '!$A$10:$B$101,2,FALSE)</f>
        <v>151.78967499999999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1"/>
        <v>0</v>
      </c>
      <c r="K33" s="8" t="e">
        <f>VLOOKUP($C33,'BASE DIBAPE'!$B$2:$H$800,6,FALSE)</f>
        <v>#N/A</v>
      </c>
    </row>
    <row r="34" spans="1:11" ht="15.75" customHeight="1" x14ac:dyDescent="0.2">
      <c r="A34" s="27" t="s">
        <v>122</v>
      </c>
      <c r="B34" s="13">
        <f>VLOOKUP(A34,'ÁREA DOS MUNICÍPIOS '!$A$10:$B$101,2,FALSE)</f>
        <v>151.78967499999999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1"/>
        <v>0</v>
      </c>
      <c r="K34" s="8" t="e">
        <f>VLOOKUP($C34,'BASE DIBAPE'!$B$2:$H$800,6,FALSE)</f>
        <v>#N/A</v>
      </c>
    </row>
    <row r="35" spans="1:11" ht="15.75" customHeight="1" x14ac:dyDescent="0.2">
      <c r="A35" s="27" t="s">
        <v>122</v>
      </c>
      <c r="B35" s="13">
        <f>VLOOKUP(A35,'ÁREA DOS MUNICÍPIOS '!$A$10:$B$101,2,FALSE)</f>
        <v>151.78967499999999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1"/>
        <v>0</v>
      </c>
      <c r="K35" s="8" t="e">
        <f>VLOOKUP($C35,'BASE DIBAPE'!$B$2:$H$800,6,FALSE)</f>
        <v>#N/A</v>
      </c>
    </row>
    <row r="36" spans="1:11" ht="15.75" customHeight="1" x14ac:dyDescent="0.2">
      <c r="A36" s="27" t="s">
        <v>122</v>
      </c>
      <c r="B36" s="13">
        <f>VLOOKUP(A36,'ÁREA DOS MUNICÍPIOS '!$A$10:$B$101,2,FALSE)</f>
        <v>151.78967499999999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ref="H36:H67" si="3">IFERROR((D36/(B36*100))*E36*F36*G36,0)</f>
        <v>0</v>
      </c>
      <c r="I36" s="76"/>
      <c r="J36" s="77">
        <f t="shared" ref="J36:J67" si="4">IF(I36="Municipal",IFERROR((D36/(B36*100))*E36*F36*G36,0),0)</f>
        <v>0</v>
      </c>
      <c r="K36" s="8" t="e">
        <f>VLOOKUP($C36,'BASE DIBAPE'!$B$2:$H$800,6,FALSE)</f>
        <v>#N/A</v>
      </c>
    </row>
    <row r="37" spans="1:11" ht="15.75" customHeight="1" x14ac:dyDescent="0.2">
      <c r="A37" s="27" t="s">
        <v>122</v>
      </c>
      <c r="B37" s="13">
        <f>VLOOKUP(A37,'ÁREA DOS MUNICÍPIOS '!$A$10:$B$101,2,FALSE)</f>
        <v>151.78967499999999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3"/>
        <v>0</v>
      </c>
      <c r="I37" s="76"/>
      <c r="J37" s="77">
        <f t="shared" si="4"/>
        <v>0</v>
      </c>
      <c r="K37" s="8" t="e">
        <f>VLOOKUP($C37,'BASE DIBAPE'!$B$2:$H$800,6,FALSE)</f>
        <v>#N/A</v>
      </c>
    </row>
    <row r="38" spans="1:11" ht="15.75" customHeight="1" x14ac:dyDescent="0.2">
      <c r="A38" s="27" t="s">
        <v>122</v>
      </c>
      <c r="B38" s="13">
        <f>VLOOKUP(A38,'ÁREA DOS MUNICÍPIOS '!$A$10:$B$101,2,FALSE)</f>
        <v>151.78967499999999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3"/>
        <v>0</v>
      </c>
      <c r="I38" s="76"/>
      <c r="J38" s="77">
        <f t="shared" si="4"/>
        <v>0</v>
      </c>
      <c r="K38" s="8" t="e">
        <f>VLOOKUP($C38,'BASE DIBAPE'!$B$2:$H$800,6,FALSE)</f>
        <v>#N/A</v>
      </c>
    </row>
    <row r="39" spans="1:11" ht="15.75" customHeight="1" x14ac:dyDescent="0.2">
      <c r="A39" s="27" t="s">
        <v>122</v>
      </c>
      <c r="B39" s="13">
        <f>VLOOKUP(A39,'ÁREA DOS MUNICÍPIOS '!$A$10:$B$101,2,FALSE)</f>
        <v>151.78967499999999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3"/>
        <v>0</v>
      </c>
      <c r="I39" s="76"/>
      <c r="J39" s="77">
        <f t="shared" si="4"/>
        <v>0</v>
      </c>
      <c r="K39" s="8" t="e">
        <f>VLOOKUP($C39,'BASE DIBAPE'!$B$2:$H$800,6,FALSE)</f>
        <v>#N/A</v>
      </c>
    </row>
    <row r="40" spans="1:11" ht="15.75" customHeight="1" x14ac:dyDescent="0.2">
      <c r="A40" s="27" t="s">
        <v>122</v>
      </c>
      <c r="B40" s="13">
        <f>VLOOKUP(A40,'ÁREA DOS MUNICÍPIOS '!$A$10:$B$101,2,FALSE)</f>
        <v>151.78967499999999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3"/>
        <v>0</v>
      </c>
      <c r="I40" s="76"/>
      <c r="J40" s="77">
        <f t="shared" si="4"/>
        <v>0</v>
      </c>
      <c r="K40" s="8" t="e">
        <f>VLOOKUP($C40,'BASE DIBAPE'!$B$2:$H$800,6,FALSE)</f>
        <v>#N/A</v>
      </c>
    </row>
    <row r="41" spans="1:11" ht="15.75" customHeight="1" x14ac:dyDescent="0.2">
      <c r="A41" s="27" t="s">
        <v>122</v>
      </c>
      <c r="B41" s="13">
        <f>VLOOKUP(A41,'ÁREA DOS MUNICÍPIOS '!$A$10:$B$101,2,FALSE)</f>
        <v>151.78967499999999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3"/>
        <v>0</v>
      </c>
      <c r="I41" s="76"/>
      <c r="J41" s="77">
        <f t="shared" si="4"/>
        <v>0</v>
      </c>
      <c r="K41" s="8" t="e">
        <f>VLOOKUP($C41,'BASE DIBAPE'!$B$2:$H$800,6,FALSE)</f>
        <v>#N/A</v>
      </c>
    </row>
    <row r="42" spans="1:11" ht="15.75" customHeight="1" x14ac:dyDescent="0.2">
      <c r="A42" s="27" t="s">
        <v>122</v>
      </c>
      <c r="B42" s="13">
        <f>VLOOKUP(A42,'ÁREA DOS MUNICÍPIOS '!$A$10:$B$101,2,FALSE)</f>
        <v>151.78967499999999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3"/>
        <v>0</v>
      </c>
      <c r="I42" s="76"/>
      <c r="J42" s="77">
        <f t="shared" si="4"/>
        <v>0</v>
      </c>
      <c r="K42" s="8" t="e">
        <f>VLOOKUP($C42,'BASE DIBAPE'!$B$2:$H$800,6,FALSE)</f>
        <v>#N/A</v>
      </c>
    </row>
    <row r="43" spans="1:11" ht="15.75" customHeight="1" x14ac:dyDescent="0.2">
      <c r="A43" s="27" t="s">
        <v>122</v>
      </c>
      <c r="B43" s="13">
        <f>VLOOKUP(A43,'ÁREA DOS MUNICÍPIOS '!$A$10:$B$101,2,FALSE)</f>
        <v>151.78967499999999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3"/>
        <v>0</v>
      </c>
      <c r="I43" s="76"/>
      <c r="J43" s="77">
        <f t="shared" si="4"/>
        <v>0</v>
      </c>
      <c r="K43" s="8" t="e">
        <f>VLOOKUP($C43,'BASE DIBAPE'!$B$2:$H$800,6,FALSE)</f>
        <v>#N/A</v>
      </c>
    </row>
    <row r="44" spans="1:11" ht="15.75" customHeight="1" x14ac:dyDescent="0.2">
      <c r="A44" s="27" t="s">
        <v>122</v>
      </c>
      <c r="B44" s="13">
        <f>VLOOKUP(A44,'ÁREA DOS MUNICÍPIOS '!$A$10:$B$101,2,FALSE)</f>
        <v>151.78967499999999</v>
      </c>
      <c r="C44" s="38"/>
      <c r="D44" s="74"/>
      <c r="E44" s="78"/>
      <c r="F44" s="78"/>
      <c r="G44" s="78"/>
      <c r="H44" s="75">
        <f t="shared" si="3"/>
        <v>0</v>
      </c>
      <c r="I44" s="76"/>
      <c r="J44" s="77">
        <f t="shared" si="4"/>
        <v>0</v>
      </c>
      <c r="K44" s="8" t="e">
        <f>VLOOKUP($C44,'BASE DIBAPE'!$B$2:$H$800,6,FALSE)</f>
        <v>#N/A</v>
      </c>
    </row>
    <row r="45" spans="1:11" ht="15.75" customHeight="1" x14ac:dyDescent="0.2">
      <c r="A45" s="27" t="s">
        <v>122</v>
      </c>
      <c r="B45" s="13">
        <f>VLOOKUP(A45,'ÁREA DOS MUNICÍPIOS '!$A$10:$B$101,2,FALSE)</f>
        <v>151.78967499999999</v>
      </c>
      <c r="C45" s="38"/>
      <c r="D45" s="74"/>
      <c r="E45" s="78"/>
      <c r="F45" s="78"/>
      <c r="G45" s="78"/>
      <c r="H45" s="75">
        <f t="shared" si="3"/>
        <v>0</v>
      </c>
      <c r="I45" s="76"/>
      <c r="J45" s="77">
        <f t="shared" si="4"/>
        <v>0</v>
      </c>
      <c r="K45" s="8" t="e">
        <f>VLOOKUP($C45,'BASE DIBAPE'!$B$2:$H$800,6,FALSE)</f>
        <v>#N/A</v>
      </c>
    </row>
    <row r="46" spans="1:11" ht="15.75" customHeight="1" x14ac:dyDescent="0.2">
      <c r="A46" s="27" t="s">
        <v>122</v>
      </c>
      <c r="B46" s="13">
        <f>VLOOKUP(A46,'ÁREA DOS MUNICÍPIOS '!$A$10:$B$101,2,FALSE)</f>
        <v>151.78967499999999</v>
      </c>
      <c r="C46" s="38"/>
      <c r="D46" s="74"/>
      <c r="E46" s="78"/>
      <c r="F46" s="78"/>
      <c r="G46" s="78"/>
      <c r="H46" s="75">
        <f t="shared" si="3"/>
        <v>0</v>
      </c>
      <c r="I46" s="76"/>
      <c r="J46" s="77">
        <f t="shared" si="4"/>
        <v>0</v>
      </c>
      <c r="K46" s="8" t="e">
        <f>VLOOKUP($C46,'BASE DIBAPE'!$B$2:$H$800,6,FALSE)</f>
        <v>#N/A</v>
      </c>
    </row>
    <row r="47" spans="1:11" ht="15.75" customHeight="1" x14ac:dyDescent="0.2">
      <c r="A47" s="27" t="s">
        <v>122</v>
      </c>
      <c r="B47" s="13">
        <f>VLOOKUP(A47,'ÁREA DOS MUNICÍPIOS '!$A$10:$B$101,2,FALSE)</f>
        <v>151.78967499999999</v>
      </c>
      <c r="C47" s="38"/>
      <c r="D47" s="74"/>
      <c r="E47" s="78"/>
      <c r="F47" s="78"/>
      <c r="G47" s="78"/>
      <c r="H47" s="75">
        <f t="shared" si="3"/>
        <v>0</v>
      </c>
      <c r="I47" s="76"/>
      <c r="J47" s="77">
        <f t="shared" si="4"/>
        <v>0</v>
      </c>
      <c r="K47" s="8" t="e">
        <f>VLOOKUP($C47,'BASE DIBAPE'!$B$2:$H$800,6,FALSE)</f>
        <v>#N/A</v>
      </c>
    </row>
    <row r="48" spans="1:11" ht="15.75" customHeight="1" x14ac:dyDescent="0.2">
      <c r="A48" s="27" t="s">
        <v>122</v>
      </c>
      <c r="B48" s="13">
        <f>VLOOKUP(A48,'ÁREA DOS MUNICÍPIOS '!$A$10:$B$101,2,FALSE)</f>
        <v>151.78967499999999</v>
      </c>
      <c r="C48" s="38"/>
      <c r="D48" s="74"/>
      <c r="E48" s="78"/>
      <c r="F48" s="78"/>
      <c r="G48" s="78"/>
      <c r="H48" s="75">
        <f t="shared" si="3"/>
        <v>0</v>
      </c>
      <c r="I48" s="76"/>
      <c r="J48" s="77">
        <f t="shared" si="4"/>
        <v>0</v>
      </c>
      <c r="K48" s="8" t="e">
        <f>VLOOKUP($C48,'BASE DIBAPE'!$B$2:$H$800,6,FALSE)</f>
        <v>#N/A</v>
      </c>
    </row>
    <row r="49" spans="1:11" ht="15.75" customHeight="1" x14ac:dyDescent="0.2">
      <c r="A49" s="27" t="s">
        <v>122</v>
      </c>
      <c r="B49" s="13">
        <f>VLOOKUP(A49,'ÁREA DOS MUNICÍPIOS '!$A$10:$B$101,2,FALSE)</f>
        <v>151.78967499999999</v>
      </c>
      <c r="C49" s="38"/>
      <c r="D49" s="74"/>
      <c r="E49" s="78"/>
      <c r="F49" s="78"/>
      <c r="G49" s="78"/>
      <c r="H49" s="75">
        <f t="shared" si="3"/>
        <v>0</v>
      </c>
      <c r="I49" s="76"/>
      <c r="J49" s="77">
        <f t="shared" si="4"/>
        <v>0</v>
      </c>
      <c r="K49" s="8" t="e">
        <f>VLOOKUP($C49,'BASE DIBAPE'!$B$2:$H$800,6,FALSE)</f>
        <v>#N/A</v>
      </c>
    </row>
    <row r="50" spans="1:11" ht="15.75" customHeight="1" x14ac:dyDescent="0.2">
      <c r="A50" s="27" t="s">
        <v>122</v>
      </c>
      <c r="B50" s="13">
        <f>VLOOKUP(A50,'ÁREA DOS MUNICÍPIOS '!$A$10:$B$101,2,FALSE)</f>
        <v>151.78967499999999</v>
      </c>
      <c r="C50" s="38"/>
      <c r="D50" s="74"/>
      <c r="E50" s="78"/>
      <c r="F50" s="78"/>
      <c r="G50" s="78"/>
      <c r="H50" s="75">
        <f t="shared" si="3"/>
        <v>0</v>
      </c>
      <c r="I50" s="76"/>
      <c r="J50" s="77">
        <f t="shared" si="4"/>
        <v>0</v>
      </c>
      <c r="K50" s="8" t="e">
        <f>VLOOKUP($C50,'BASE DIBAPE'!$B$2:$H$800,6,FALSE)</f>
        <v>#N/A</v>
      </c>
    </row>
    <row r="51" spans="1:11" ht="15.75" customHeight="1" x14ac:dyDescent="0.2">
      <c r="A51" s="27" t="s">
        <v>122</v>
      </c>
      <c r="B51" s="13">
        <f>VLOOKUP(A51,'ÁREA DOS MUNICÍPIOS '!$A$10:$B$101,2,FALSE)</f>
        <v>151.78967499999999</v>
      </c>
      <c r="C51" s="38"/>
      <c r="D51" s="74"/>
      <c r="E51" s="78"/>
      <c r="F51" s="78"/>
      <c r="G51" s="78"/>
      <c r="H51" s="75">
        <f t="shared" si="3"/>
        <v>0</v>
      </c>
      <c r="I51" s="76"/>
      <c r="J51" s="77">
        <f t="shared" si="4"/>
        <v>0</v>
      </c>
      <c r="K51" s="8" t="e">
        <f>VLOOKUP($C51,'BASE DIBAPE'!$B$2:$H$800,6,FALSE)</f>
        <v>#N/A</v>
      </c>
    </row>
    <row r="52" spans="1:11" ht="15.75" customHeight="1" x14ac:dyDescent="0.2">
      <c r="A52" s="27" t="s">
        <v>122</v>
      </c>
      <c r="B52" s="13">
        <f>VLOOKUP(A52,'ÁREA DOS MUNICÍPIOS '!$A$10:$B$101,2,FALSE)</f>
        <v>151.78967499999999</v>
      </c>
      <c r="C52" s="38"/>
      <c r="D52" s="74"/>
      <c r="E52" s="78"/>
      <c r="F52" s="78"/>
      <c r="G52" s="78"/>
      <c r="H52" s="75">
        <f t="shared" si="3"/>
        <v>0</v>
      </c>
      <c r="I52" s="76"/>
      <c r="J52" s="77">
        <f t="shared" si="4"/>
        <v>0</v>
      </c>
      <c r="K52" s="8" t="e">
        <f>VLOOKUP($C52,'BASE DIBAPE'!$B$2:$H$800,6,FALSE)</f>
        <v>#N/A</v>
      </c>
    </row>
    <row r="53" spans="1:11" ht="15.75" customHeight="1" x14ac:dyDescent="0.2">
      <c r="A53" s="27" t="s">
        <v>122</v>
      </c>
      <c r="B53" s="13">
        <f>VLOOKUP(A53,'ÁREA DOS MUNICÍPIOS '!$A$10:$B$101,2,FALSE)</f>
        <v>151.78967499999999</v>
      </c>
      <c r="C53" s="38"/>
      <c r="D53" s="74"/>
      <c r="E53" s="78"/>
      <c r="F53" s="78"/>
      <c r="G53" s="78"/>
      <c r="H53" s="75">
        <f t="shared" si="3"/>
        <v>0</v>
      </c>
      <c r="I53" s="76"/>
      <c r="J53" s="77">
        <f t="shared" si="4"/>
        <v>0</v>
      </c>
      <c r="K53" s="8" t="e">
        <f>VLOOKUP($C53,'BASE DIBAPE'!$B$2:$H$800,6,FALSE)</f>
        <v>#N/A</v>
      </c>
    </row>
    <row r="54" spans="1:11" ht="15.75" customHeight="1" x14ac:dyDescent="0.2">
      <c r="A54" s="27" t="s">
        <v>122</v>
      </c>
      <c r="B54" s="13">
        <f>VLOOKUP(A54,'ÁREA DOS MUNICÍPIOS '!$A$10:$B$101,2,FALSE)</f>
        <v>151.78967499999999</v>
      </c>
      <c r="C54" s="38"/>
      <c r="D54" s="74"/>
      <c r="E54" s="78"/>
      <c r="F54" s="78"/>
      <c r="G54" s="78"/>
      <c r="H54" s="75">
        <f t="shared" si="3"/>
        <v>0</v>
      </c>
      <c r="I54" s="76"/>
      <c r="J54" s="77">
        <f t="shared" si="4"/>
        <v>0</v>
      </c>
      <c r="K54" s="8" t="e">
        <f>VLOOKUP($C54,'BASE DIBAPE'!$B$2:$H$800,6,FALSE)</f>
        <v>#N/A</v>
      </c>
    </row>
    <row r="55" spans="1:11" ht="15.75" customHeight="1" x14ac:dyDescent="0.2">
      <c r="A55" s="27" t="s">
        <v>122</v>
      </c>
      <c r="B55" s="13">
        <f>VLOOKUP(A55,'ÁREA DOS MUNICÍPIOS '!$A$10:$B$101,2,FALSE)</f>
        <v>151.78967499999999</v>
      </c>
      <c r="C55" s="38"/>
      <c r="D55" s="74"/>
      <c r="E55" s="78"/>
      <c r="F55" s="78"/>
      <c r="G55" s="78"/>
      <c r="H55" s="75">
        <f t="shared" si="3"/>
        <v>0</v>
      </c>
      <c r="I55" s="76"/>
      <c r="J55" s="77">
        <f t="shared" si="4"/>
        <v>0</v>
      </c>
      <c r="K55" s="8" t="e">
        <f>VLOOKUP($C55,'BASE DIBAPE'!$B$2:$H$800,6,FALSE)</f>
        <v>#N/A</v>
      </c>
    </row>
    <row r="56" spans="1:11" ht="15.75" customHeight="1" x14ac:dyDescent="0.2">
      <c r="A56" s="27" t="s">
        <v>122</v>
      </c>
      <c r="B56" s="13">
        <f>VLOOKUP(A56,'ÁREA DOS MUNICÍPIOS '!$A$10:$B$101,2,FALSE)</f>
        <v>151.78967499999999</v>
      </c>
      <c r="C56" s="38"/>
      <c r="D56" s="74"/>
      <c r="E56" s="78"/>
      <c r="F56" s="78"/>
      <c r="G56" s="78"/>
      <c r="H56" s="75">
        <f t="shared" si="3"/>
        <v>0</v>
      </c>
      <c r="I56" s="76"/>
      <c r="J56" s="77">
        <f t="shared" si="4"/>
        <v>0</v>
      </c>
      <c r="K56" s="8" t="e">
        <f>VLOOKUP($C56,'BASE DIBAPE'!$B$2:$H$800,6,FALSE)</f>
        <v>#N/A</v>
      </c>
    </row>
    <row r="57" spans="1:11" ht="15.75" customHeight="1" x14ac:dyDescent="0.2">
      <c r="A57" s="27" t="s">
        <v>122</v>
      </c>
      <c r="B57" s="13">
        <f>VLOOKUP(A57,'ÁREA DOS MUNICÍPIOS '!$A$10:$B$101,2,FALSE)</f>
        <v>151.78967499999999</v>
      </c>
      <c r="C57" s="38"/>
      <c r="D57" s="74"/>
      <c r="E57" s="78"/>
      <c r="F57" s="78"/>
      <c r="G57" s="78"/>
      <c r="H57" s="75">
        <f t="shared" si="3"/>
        <v>0</v>
      </c>
      <c r="I57" s="76"/>
      <c r="J57" s="77">
        <f t="shared" si="4"/>
        <v>0</v>
      </c>
      <c r="K57" s="8" t="e">
        <f>VLOOKUP($C57,'BASE DIBAPE'!$B$2:$H$800,6,FALSE)</f>
        <v>#N/A</v>
      </c>
    </row>
    <row r="58" spans="1:11" ht="15.75" customHeight="1" x14ac:dyDescent="0.2">
      <c r="A58" s="27" t="s">
        <v>122</v>
      </c>
      <c r="B58" s="13">
        <f>VLOOKUP(A58,'ÁREA DOS MUNICÍPIOS '!$A$10:$B$101,2,FALSE)</f>
        <v>151.78967499999999</v>
      </c>
      <c r="C58" s="38"/>
      <c r="D58" s="74"/>
      <c r="E58" s="78"/>
      <c r="F58" s="78"/>
      <c r="G58" s="78"/>
      <c r="H58" s="75">
        <f t="shared" si="3"/>
        <v>0</v>
      </c>
      <c r="I58" s="76"/>
      <c r="J58" s="77">
        <f t="shared" si="4"/>
        <v>0</v>
      </c>
      <c r="K58" s="8" t="e">
        <f>VLOOKUP($C58,'BASE DIBAPE'!$B$2:$H$800,6,FALSE)</f>
        <v>#N/A</v>
      </c>
    </row>
    <row r="59" spans="1:11" ht="15.75" customHeight="1" x14ac:dyDescent="0.2">
      <c r="A59" s="27" t="s">
        <v>122</v>
      </c>
      <c r="B59" s="13">
        <f>VLOOKUP(A59,'ÁREA DOS MUNICÍPIOS '!$A$10:$B$101,2,FALSE)</f>
        <v>151.78967499999999</v>
      </c>
      <c r="C59" s="38"/>
      <c r="D59" s="74"/>
      <c r="E59" s="78"/>
      <c r="F59" s="78"/>
      <c r="G59" s="78"/>
      <c r="H59" s="75">
        <f t="shared" si="3"/>
        <v>0</v>
      </c>
      <c r="I59" s="76"/>
      <c r="J59" s="77">
        <f t="shared" si="4"/>
        <v>0</v>
      </c>
      <c r="K59" s="8" t="e">
        <f>VLOOKUP($C59,'BASE DIBAPE'!$B$2:$H$800,6,FALSE)</f>
        <v>#N/A</v>
      </c>
    </row>
    <row r="60" spans="1:11" ht="15.75" customHeight="1" x14ac:dyDescent="0.2">
      <c r="A60" s="27" t="s">
        <v>122</v>
      </c>
      <c r="B60" s="13">
        <f>VLOOKUP(A60,'ÁREA DOS MUNICÍPIOS '!$A$10:$B$101,2,FALSE)</f>
        <v>151.78967499999999</v>
      </c>
      <c r="C60" s="38"/>
      <c r="D60" s="74"/>
      <c r="E60" s="78"/>
      <c r="F60" s="78"/>
      <c r="G60" s="78"/>
      <c r="H60" s="75">
        <f t="shared" si="3"/>
        <v>0</v>
      </c>
      <c r="I60" s="76"/>
      <c r="J60" s="77">
        <f t="shared" si="4"/>
        <v>0</v>
      </c>
      <c r="K60" s="8" t="e">
        <f>VLOOKUP($C60,'BASE DIBAPE'!$B$2:$H$800,6,FALSE)</f>
        <v>#N/A</v>
      </c>
    </row>
    <row r="61" spans="1:11" ht="15.75" customHeight="1" x14ac:dyDescent="0.2">
      <c r="A61" s="27" t="s">
        <v>122</v>
      </c>
      <c r="B61" s="13">
        <f>VLOOKUP(A61,'ÁREA DOS MUNICÍPIOS '!$A$10:$B$101,2,FALSE)</f>
        <v>151.78967499999999</v>
      </c>
      <c r="C61" s="38"/>
      <c r="D61" s="74"/>
      <c r="E61" s="78"/>
      <c r="F61" s="78"/>
      <c r="G61" s="78"/>
      <c r="H61" s="75">
        <f t="shared" si="3"/>
        <v>0</v>
      </c>
      <c r="I61" s="76"/>
      <c r="J61" s="77">
        <f t="shared" si="4"/>
        <v>0</v>
      </c>
      <c r="K61" s="8" t="e">
        <f>VLOOKUP($C61,'BASE DIBAPE'!$B$2:$H$800,6,FALSE)</f>
        <v>#N/A</v>
      </c>
    </row>
    <row r="62" spans="1:11" ht="15.75" customHeight="1" x14ac:dyDescent="0.2">
      <c r="A62" s="27" t="s">
        <v>122</v>
      </c>
      <c r="B62" s="13">
        <f>VLOOKUP(A62,'ÁREA DOS MUNICÍPIOS '!$A$10:$B$101,2,FALSE)</f>
        <v>151.78967499999999</v>
      </c>
      <c r="C62" s="38"/>
      <c r="D62" s="74"/>
      <c r="E62" s="78"/>
      <c r="F62" s="78"/>
      <c r="G62" s="78"/>
      <c r="H62" s="75">
        <f t="shared" si="3"/>
        <v>0</v>
      </c>
      <c r="I62" s="76"/>
      <c r="J62" s="77">
        <f t="shared" si="4"/>
        <v>0</v>
      </c>
      <c r="K62" s="8" t="e">
        <f>VLOOKUP($C62,'BASE DIBAPE'!$B$2:$H$800,6,FALSE)</f>
        <v>#N/A</v>
      </c>
    </row>
    <row r="63" spans="1:11" ht="15.75" customHeight="1" x14ac:dyDescent="0.2">
      <c r="A63" s="27" t="s">
        <v>122</v>
      </c>
      <c r="B63" s="13">
        <f>VLOOKUP(A63,'ÁREA DOS MUNICÍPIOS '!$A$10:$B$101,2,FALSE)</f>
        <v>151.78967499999999</v>
      </c>
      <c r="C63" s="38"/>
      <c r="D63" s="74"/>
      <c r="E63" s="78"/>
      <c r="F63" s="78"/>
      <c r="G63" s="78"/>
      <c r="H63" s="75">
        <f t="shared" si="3"/>
        <v>0</v>
      </c>
      <c r="I63" s="76"/>
      <c r="J63" s="77">
        <f t="shared" si="4"/>
        <v>0</v>
      </c>
      <c r="K63" s="8" t="e">
        <f>VLOOKUP($C63,'BASE DIBAPE'!$B$2:$H$800,6,FALSE)</f>
        <v>#N/A</v>
      </c>
    </row>
    <row r="64" spans="1:11" ht="15.75" customHeight="1" x14ac:dyDescent="0.2">
      <c r="A64" s="27" t="s">
        <v>122</v>
      </c>
      <c r="B64" s="13">
        <f>VLOOKUP(A64,'ÁREA DOS MUNICÍPIOS '!$A$10:$B$101,2,FALSE)</f>
        <v>151.78967499999999</v>
      </c>
      <c r="C64" s="38"/>
      <c r="D64" s="74"/>
      <c r="E64" s="78"/>
      <c r="F64" s="78"/>
      <c r="G64" s="78"/>
      <c r="H64" s="75">
        <f t="shared" si="3"/>
        <v>0</v>
      </c>
      <c r="I64" s="76"/>
      <c r="J64" s="77">
        <f t="shared" si="4"/>
        <v>0</v>
      </c>
      <c r="K64" s="8" t="e">
        <f>VLOOKUP($C64,'BASE DIBAPE'!$B$2:$H$800,6,FALSE)</f>
        <v>#N/A</v>
      </c>
    </row>
    <row r="65" spans="1:11" ht="15.75" customHeight="1" x14ac:dyDescent="0.2">
      <c r="A65" s="27" t="s">
        <v>122</v>
      </c>
      <c r="B65" s="13">
        <f>VLOOKUP(A65,'ÁREA DOS MUNICÍPIOS '!$A$10:$B$101,2,FALSE)</f>
        <v>151.78967499999999</v>
      </c>
      <c r="C65" s="38"/>
      <c r="D65" s="74"/>
      <c r="E65" s="78"/>
      <c r="F65" s="78"/>
      <c r="G65" s="78"/>
      <c r="H65" s="75">
        <f t="shared" si="3"/>
        <v>0</v>
      </c>
      <c r="I65" s="76"/>
      <c r="J65" s="77">
        <f t="shared" si="4"/>
        <v>0</v>
      </c>
      <c r="K65" s="8" t="e">
        <f>VLOOKUP($C65,'BASE DIBAPE'!$B$2:$H$800,6,FALSE)</f>
        <v>#N/A</v>
      </c>
    </row>
    <row r="66" spans="1:11" ht="15.75" customHeight="1" x14ac:dyDescent="0.2">
      <c r="A66" s="27" t="s">
        <v>122</v>
      </c>
      <c r="B66" s="13">
        <f>VLOOKUP(A66,'ÁREA DOS MUNICÍPIOS '!$A$10:$B$101,2,FALSE)</f>
        <v>151.78967499999999</v>
      </c>
      <c r="C66" s="38"/>
      <c r="D66" s="74"/>
      <c r="E66" s="78"/>
      <c r="F66" s="78"/>
      <c r="G66" s="78"/>
      <c r="H66" s="75">
        <f t="shared" si="3"/>
        <v>0</v>
      </c>
      <c r="I66" s="76"/>
      <c r="J66" s="77">
        <f t="shared" si="4"/>
        <v>0</v>
      </c>
      <c r="K66" s="8" t="e">
        <f>VLOOKUP($C66,'BASE DIBAPE'!$B$2:$H$800,6,FALSE)</f>
        <v>#N/A</v>
      </c>
    </row>
    <row r="67" spans="1:11" ht="15.75" customHeight="1" x14ac:dyDescent="0.2">
      <c r="A67" s="27" t="s">
        <v>122</v>
      </c>
      <c r="B67" s="13">
        <f>VLOOKUP(A67,'ÁREA DOS MUNICÍPIOS '!$A$10:$B$101,2,FALSE)</f>
        <v>151.78967499999999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  <c r="K67" s="8" t="e">
        <f>VLOOKUP($C67,'BASE DIBAPE'!$B$2:$H$800,6,FALSE)</f>
        <v>#N/A</v>
      </c>
    </row>
    <row r="68" spans="1:11" ht="15.75" customHeight="1" x14ac:dyDescent="0.2">
      <c r="A68" s="27" t="s">
        <v>122</v>
      </c>
      <c r="B68" s="13">
        <f>VLOOKUP(A68,'ÁREA DOS MUNICÍPIOS '!$A$10:$B$101,2,FALSE)</f>
        <v>151.78967499999999</v>
      </c>
      <c r="C68" s="38"/>
      <c r="D68" s="74"/>
      <c r="E68" s="78"/>
      <c r="F68" s="78"/>
      <c r="G68" s="78"/>
      <c r="H68" s="75">
        <f t="shared" ref="H68:H99" si="5">IFERROR((D68/(B68*100))*E68*F68*G68,0)</f>
        <v>0</v>
      </c>
      <c r="I68" s="76"/>
      <c r="J68" s="77">
        <f t="shared" ref="J68:J99" si="6">IF(I68="Municipal",IFERROR((D68/(B68*100))*E68*F68*G68,0),0)</f>
        <v>0</v>
      </c>
      <c r="K68" s="8" t="e">
        <f>VLOOKUP($C68,'BASE DIBAPE'!$B$2:$H$800,6,FALSE)</f>
        <v>#N/A</v>
      </c>
    </row>
    <row r="69" spans="1:11" ht="15.75" customHeight="1" x14ac:dyDescent="0.2">
      <c r="A69" s="27" t="s">
        <v>122</v>
      </c>
      <c r="B69" s="13">
        <f>VLOOKUP(A69,'ÁREA DOS MUNICÍPIOS '!$A$10:$B$101,2,FALSE)</f>
        <v>151.78967499999999</v>
      </c>
      <c r="C69" s="38"/>
      <c r="D69" s="74"/>
      <c r="E69" s="78"/>
      <c r="F69" s="78"/>
      <c r="G69" s="78"/>
      <c r="H69" s="75">
        <f t="shared" si="5"/>
        <v>0</v>
      </c>
      <c r="I69" s="76"/>
      <c r="J69" s="77">
        <f t="shared" si="6"/>
        <v>0</v>
      </c>
      <c r="K69" s="8" t="e">
        <f>VLOOKUP($C69,'BASE DIBAPE'!$B$2:$H$800,6,FALSE)</f>
        <v>#N/A</v>
      </c>
    </row>
    <row r="70" spans="1:11" ht="15.75" customHeight="1" x14ac:dyDescent="0.2">
      <c r="A70" s="27" t="s">
        <v>122</v>
      </c>
      <c r="B70" s="13">
        <f>VLOOKUP(A70,'ÁREA DOS MUNICÍPIOS '!$A$10:$B$101,2,FALSE)</f>
        <v>151.78967499999999</v>
      </c>
      <c r="C70" s="38"/>
      <c r="D70" s="74"/>
      <c r="E70" s="78"/>
      <c r="F70" s="78"/>
      <c r="G70" s="78"/>
      <c r="H70" s="75">
        <f t="shared" si="5"/>
        <v>0</v>
      </c>
      <c r="I70" s="76"/>
      <c r="J70" s="77">
        <f t="shared" si="6"/>
        <v>0</v>
      </c>
      <c r="K70" s="8" t="e">
        <f>VLOOKUP($C70,'BASE DIBAPE'!$B$2:$H$800,6,FALSE)</f>
        <v>#N/A</v>
      </c>
    </row>
    <row r="71" spans="1:11" ht="15.75" customHeight="1" x14ac:dyDescent="0.2">
      <c r="A71" s="27" t="s">
        <v>122</v>
      </c>
      <c r="B71" s="13">
        <f>VLOOKUP(A71,'ÁREA DOS MUNICÍPIOS '!$A$10:$B$101,2,FALSE)</f>
        <v>151.78967499999999</v>
      </c>
      <c r="C71" s="38"/>
      <c r="D71" s="74"/>
      <c r="E71" s="78"/>
      <c r="F71" s="78"/>
      <c r="G71" s="78"/>
      <c r="H71" s="75">
        <f t="shared" si="5"/>
        <v>0</v>
      </c>
      <c r="I71" s="76"/>
      <c r="J71" s="77">
        <f t="shared" si="6"/>
        <v>0</v>
      </c>
      <c r="K71" s="8" t="e">
        <f>VLOOKUP($C71,'BASE DIBAPE'!$B$2:$H$800,6,FALSE)</f>
        <v>#N/A</v>
      </c>
    </row>
    <row r="72" spans="1:11" ht="15.75" customHeight="1" x14ac:dyDescent="0.2">
      <c r="A72" s="27" t="s">
        <v>122</v>
      </c>
      <c r="B72" s="13">
        <f>VLOOKUP(A72,'ÁREA DOS MUNICÍPIOS '!$A$10:$B$101,2,FALSE)</f>
        <v>151.78967499999999</v>
      </c>
      <c r="C72" s="38"/>
      <c r="D72" s="74"/>
      <c r="E72" s="78"/>
      <c r="F72" s="78"/>
      <c r="G72" s="78"/>
      <c r="H72" s="75">
        <f t="shared" si="5"/>
        <v>0</v>
      </c>
      <c r="I72" s="76"/>
      <c r="J72" s="77">
        <f t="shared" si="6"/>
        <v>0</v>
      </c>
      <c r="K72" s="8" t="e">
        <f>VLOOKUP($C72,'BASE DIBAPE'!$B$2:$H$800,6,FALSE)</f>
        <v>#N/A</v>
      </c>
    </row>
    <row r="73" spans="1:11" ht="15.75" customHeight="1" x14ac:dyDescent="0.2">
      <c r="A73" s="27" t="s">
        <v>122</v>
      </c>
      <c r="B73" s="13">
        <f>VLOOKUP(A73,'ÁREA DOS MUNICÍPIOS '!$A$10:$B$101,2,FALSE)</f>
        <v>151.78967499999999</v>
      </c>
      <c r="C73" s="38"/>
      <c r="D73" s="74"/>
      <c r="E73" s="78"/>
      <c r="F73" s="78"/>
      <c r="G73" s="78"/>
      <c r="H73" s="75">
        <f t="shared" si="5"/>
        <v>0</v>
      </c>
      <c r="I73" s="76"/>
      <c r="J73" s="77">
        <f t="shared" si="6"/>
        <v>0</v>
      </c>
      <c r="K73" s="8" t="e">
        <f>VLOOKUP($C73,'BASE DIBAPE'!$B$2:$H$800,6,FALSE)</f>
        <v>#N/A</v>
      </c>
    </row>
    <row r="74" spans="1:11" ht="15.75" customHeight="1" x14ac:dyDescent="0.2">
      <c r="A74" s="27" t="s">
        <v>122</v>
      </c>
      <c r="B74" s="13">
        <f>VLOOKUP(A74,'ÁREA DOS MUNICÍPIOS '!$A$10:$B$101,2,FALSE)</f>
        <v>151.78967499999999</v>
      </c>
      <c r="C74" s="38"/>
      <c r="D74" s="74"/>
      <c r="E74" s="78"/>
      <c r="F74" s="78"/>
      <c r="G74" s="78"/>
      <c r="H74" s="75">
        <f t="shared" si="5"/>
        <v>0</v>
      </c>
      <c r="I74" s="76"/>
      <c r="J74" s="77">
        <f t="shared" si="6"/>
        <v>0</v>
      </c>
      <c r="K74" s="8" t="e">
        <f>VLOOKUP($C74,'BASE DIBAPE'!$B$2:$H$800,6,FALSE)</f>
        <v>#N/A</v>
      </c>
    </row>
    <row r="75" spans="1:11" ht="15.75" customHeight="1" x14ac:dyDescent="0.2">
      <c r="A75" s="27" t="s">
        <v>122</v>
      </c>
      <c r="B75" s="13">
        <f>VLOOKUP(A75,'ÁREA DOS MUNICÍPIOS '!$A$10:$B$101,2,FALSE)</f>
        <v>151.78967499999999</v>
      </c>
      <c r="C75" s="38"/>
      <c r="D75" s="74"/>
      <c r="E75" s="78"/>
      <c r="F75" s="78"/>
      <c r="G75" s="78"/>
      <c r="H75" s="75">
        <f t="shared" si="5"/>
        <v>0</v>
      </c>
      <c r="I75" s="76"/>
      <c r="J75" s="77">
        <f t="shared" si="6"/>
        <v>0</v>
      </c>
      <c r="K75" s="8" t="e">
        <f>VLOOKUP($C75,'BASE DIBAPE'!$B$2:$H$800,6,FALSE)</f>
        <v>#N/A</v>
      </c>
    </row>
    <row r="76" spans="1:11" ht="15.75" customHeight="1" x14ac:dyDescent="0.2">
      <c r="A76" s="27" t="s">
        <v>122</v>
      </c>
      <c r="B76" s="13">
        <f>VLOOKUP(A76,'ÁREA DOS MUNICÍPIOS '!$A$10:$B$101,2,FALSE)</f>
        <v>151.78967499999999</v>
      </c>
      <c r="C76" s="38"/>
      <c r="D76" s="74"/>
      <c r="E76" s="78"/>
      <c r="F76" s="78"/>
      <c r="G76" s="78"/>
      <c r="H76" s="75">
        <f t="shared" si="5"/>
        <v>0</v>
      </c>
      <c r="I76" s="76"/>
      <c r="J76" s="77">
        <f t="shared" si="6"/>
        <v>0</v>
      </c>
      <c r="K76" s="8" t="e">
        <f>VLOOKUP($C76,'BASE DIBAPE'!$B$2:$H$800,6,FALSE)</f>
        <v>#N/A</v>
      </c>
    </row>
    <row r="77" spans="1:11" ht="15.75" customHeight="1" x14ac:dyDescent="0.2">
      <c r="A77" s="27" t="s">
        <v>122</v>
      </c>
      <c r="B77" s="13">
        <f>VLOOKUP(A77,'ÁREA DOS MUNICÍPIOS '!$A$10:$B$101,2,FALSE)</f>
        <v>151.78967499999999</v>
      </c>
      <c r="C77" s="38"/>
      <c r="D77" s="74"/>
      <c r="E77" s="78"/>
      <c r="F77" s="78"/>
      <c r="G77" s="78"/>
      <c r="H77" s="75">
        <f t="shared" si="5"/>
        <v>0</v>
      </c>
      <c r="I77" s="76"/>
      <c r="J77" s="77">
        <f t="shared" si="6"/>
        <v>0</v>
      </c>
      <c r="K77" s="8" t="e">
        <f>VLOOKUP($C77,'BASE DIBAPE'!$B$2:$H$800,6,FALSE)</f>
        <v>#N/A</v>
      </c>
    </row>
    <row r="78" spans="1:11" ht="15.75" customHeight="1" x14ac:dyDescent="0.2">
      <c r="A78" s="27" t="s">
        <v>122</v>
      </c>
      <c r="B78" s="13">
        <f>VLOOKUP(A78,'ÁREA DOS MUNICÍPIOS '!$A$10:$B$101,2,FALSE)</f>
        <v>151.78967499999999</v>
      </c>
      <c r="C78" s="38"/>
      <c r="D78" s="74"/>
      <c r="E78" s="78"/>
      <c r="F78" s="78"/>
      <c r="G78" s="78"/>
      <c r="H78" s="75">
        <f t="shared" si="5"/>
        <v>0</v>
      </c>
      <c r="I78" s="76"/>
      <c r="J78" s="77">
        <f t="shared" si="6"/>
        <v>0</v>
      </c>
      <c r="K78" s="8" t="e">
        <f>VLOOKUP($C78,'BASE DIBAPE'!$B$2:$H$800,6,FALSE)</f>
        <v>#N/A</v>
      </c>
    </row>
    <row r="79" spans="1:11" ht="15.75" customHeight="1" x14ac:dyDescent="0.2">
      <c r="A79" s="27" t="s">
        <v>122</v>
      </c>
      <c r="B79" s="13">
        <f>VLOOKUP(A79,'ÁREA DOS MUNICÍPIOS '!$A$10:$B$101,2,FALSE)</f>
        <v>151.78967499999999</v>
      </c>
      <c r="C79" s="38"/>
      <c r="D79" s="74"/>
      <c r="E79" s="78"/>
      <c r="F79" s="78"/>
      <c r="G79" s="78"/>
      <c r="H79" s="75">
        <f t="shared" si="5"/>
        <v>0</v>
      </c>
      <c r="I79" s="76"/>
      <c r="J79" s="77">
        <f t="shared" si="6"/>
        <v>0</v>
      </c>
      <c r="K79" s="8" t="e">
        <f>VLOOKUP($C79,'BASE DIBAPE'!$B$2:$H$800,6,FALSE)</f>
        <v>#N/A</v>
      </c>
    </row>
    <row r="80" spans="1:11" ht="15.75" customHeight="1" x14ac:dyDescent="0.2">
      <c r="A80" s="27" t="s">
        <v>122</v>
      </c>
      <c r="B80" s="13">
        <f>VLOOKUP(A80,'ÁREA DOS MUNICÍPIOS '!$A$10:$B$101,2,FALSE)</f>
        <v>151.78967499999999</v>
      </c>
      <c r="C80" s="38"/>
      <c r="D80" s="74"/>
      <c r="E80" s="78"/>
      <c r="F80" s="78"/>
      <c r="G80" s="78"/>
      <c r="H80" s="75">
        <f t="shared" si="5"/>
        <v>0</v>
      </c>
      <c r="I80" s="76"/>
      <c r="J80" s="77">
        <f t="shared" si="6"/>
        <v>0</v>
      </c>
      <c r="K80" s="8" t="e">
        <f>VLOOKUP($C80,'BASE DIBAPE'!$B$2:$H$800,6,FALSE)</f>
        <v>#N/A</v>
      </c>
    </row>
    <row r="81" spans="1:11" ht="15.75" customHeight="1" x14ac:dyDescent="0.2">
      <c r="A81" s="27" t="s">
        <v>122</v>
      </c>
      <c r="B81" s="13">
        <f>VLOOKUP(A81,'ÁREA DOS MUNICÍPIOS '!$A$10:$B$101,2,FALSE)</f>
        <v>151.78967499999999</v>
      </c>
      <c r="C81" s="38"/>
      <c r="D81" s="74"/>
      <c r="E81" s="78"/>
      <c r="F81" s="78"/>
      <c r="G81" s="78"/>
      <c r="H81" s="75">
        <f t="shared" si="5"/>
        <v>0</v>
      </c>
      <c r="I81" s="76"/>
      <c r="J81" s="77">
        <f t="shared" si="6"/>
        <v>0</v>
      </c>
      <c r="K81" s="8" t="e">
        <f>VLOOKUP($C81,'BASE DIBAPE'!$B$2:$H$800,6,FALSE)</f>
        <v>#N/A</v>
      </c>
    </row>
    <row r="82" spans="1:11" ht="15.75" customHeight="1" x14ac:dyDescent="0.2">
      <c r="A82" s="27" t="s">
        <v>122</v>
      </c>
      <c r="B82" s="13">
        <f>VLOOKUP(A82,'ÁREA DOS MUNICÍPIOS '!$A$10:$B$101,2,FALSE)</f>
        <v>151.78967499999999</v>
      </c>
      <c r="C82" s="38"/>
      <c r="D82" s="74"/>
      <c r="E82" s="78"/>
      <c r="F82" s="78"/>
      <c r="G82" s="78"/>
      <c r="H82" s="75">
        <f t="shared" si="5"/>
        <v>0</v>
      </c>
      <c r="I82" s="76"/>
      <c r="J82" s="77">
        <f t="shared" si="6"/>
        <v>0</v>
      </c>
      <c r="K82" s="8" t="e">
        <f>VLOOKUP($C82,'BASE DIBAPE'!$B$2:$H$800,6,FALSE)</f>
        <v>#N/A</v>
      </c>
    </row>
    <row r="83" spans="1:11" ht="15.75" customHeight="1" x14ac:dyDescent="0.2">
      <c r="A83" s="27" t="s">
        <v>122</v>
      </c>
      <c r="B83" s="13">
        <f>VLOOKUP(A83,'ÁREA DOS MUNICÍPIOS '!$A$10:$B$101,2,FALSE)</f>
        <v>151.78967499999999</v>
      </c>
      <c r="C83" s="38"/>
      <c r="D83" s="74"/>
      <c r="E83" s="78"/>
      <c r="F83" s="78"/>
      <c r="G83" s="78"/>
      <c r="H83" s="75">
        <f t="shared" si="5"/>
        <v>0</v>
      </c>
      <c r="I83" s="76"/>
      <c r="J83" s="77">
        <f t="shared" si="6"/>
        <v>0</v>
      </c>
      <c r="K83" s="8" t="e">
        <f>VLOOKUP($C83,'BASE DIBAPE'!$B$2:$H$800,6,FALSE)</f>
        <v>#N/A</v>
      </c>
    </row>
    <row r="84" spans="1:11" ht="15.75" customHeight="1" x14ac:dyDescent="0.2">
      <c r="A84" s="27" t="s">
        <v>122</v>
      </c>
      <c r="B84" s="13">
        <f>VLOOKUP(A84,'ÁREA DOS MUNICÍPIOS '!$A$10:$B$101,2,FALSE)</f>
        <v>151.78967499999999</v>
      </c>
      <c r="C84" s="38"/>
      <c r="D84" s="74"/>
      <c r="E84" s="78"/>
      <c r="F84" s="78"/>
      <c r="G84" s="78"/>
      <c r="H84" s="75">
        <f t="shared" si="5"/>
        <v>0</v>
      </c>
      <c r="I84" s="76"/>
      <c r="J84" s="77">
        <f t="shared" si="6"/>
        <v>0</v>
      </c>
      <c r="K84" s="8" t="e">
        <f>VLOOKUP($C84,'BASE DIBAPE'!$B$2:$H$800,6,FALSE)</f>
        <v>#N/A</v>
      </c>
    </row>
    <row r="85" spans="1:11" ht="15.75" customHeight="1" x14ac:dyDescent="0.2">
      <c r="A85" s="27" t="s">
        <v>122</v>
      </c>
      <c r="B85" s="13">
        <f>VLOOKUP(A85,'ÁREA DOS MUNICÍPIOS '!$A$10:$B$101,2,FALSE)</f>
        <v>151.78967499999999</v>
      </c>
      <c r="C85" s="38"/>
      <c r="D85" s="74"/>
      <c r="E85" s="78"/>
      <c r="F85" s="78"/>
      <c r="G85" s="78"/>
      <c r="H85" s="75">
        <f t="shared" si="5"/>
        <v>0</v>
      </c>
      <c r="I85" s="76"/>
      <c r="J85" s="77">
        <f t="shared" si="6"/>
        <v>0</v>
      </c>
      <c r="K85" s="8" t="e">
        <f>VLOOKUP($C85,'BASE DIBAPE'!$B$2:$H$800,6,FALSE)</f>
        <v>#N/A</v>
      </c>
    </row>
    <row r="86" spans="1:11" ht="15.75" customHeight="1" x14ac:dyDescent="0.2">
      <c r="A86" s="27" t="s">
        <v>122</v>
      </c>
      <c r="B86" s="13">
        <f>VLOOKUP(A86,'ÁREA DOS MUNICÍPIOS '!$A$10:$B$101,2,FALSE)</f>
        <v>151.78967499999999</v>
      </c>
      <c r="C86" s="38"/>
      <c r="D86" s="74"/>
      <c r="E86" s="78"/>
      <c r="F86" s="78"/>
      <c r="G86" s="78"/>
      <c r="H86" s="75">
        <f t="shared" si="5"/>
        <v>0</v>
      </c>
      <c r="I86" s="76"/>
      <c r="J86" s="77">
        <f t="shared" si="6"/>
        <v>0</v>
      </c>
      <c r="K86" s="8" t="e">
        <f>VLOOKUP($C86,'BASE DIBAPE'!$B$2:$H$800,6,FALSE)</f>
        <v>#N/A</v>
      </c>
    </row>
    <row r="87" spans="1:11" ht="15.75" customHeight="1" x14ac:dyDescent="0.2">
      <c r="A87" s="27" t="s">
        <v>122</v>
      </c>
      <c r="B87" s="13">
        <f>VLOOKUP(A87,'ÁREA DOS MUNICÍPIOS '!$A$10:$B$101,2,FALSE)</f>
        <v>151.78967499999999</v>
      </c>
      <c r="C87" s="38"/>
      <c r="D87" s="74"/>
      <c r="E87" s="78"/>
      <c r="F87" s="78"/>
      <c r="G87" s="78"/>
      <c r="H87" s="75">
        <f t="shared" si="5"/>
        <v>0</v>
      </c>
      <c r="I87" s="76"/>
      <c r="J87" s="77">
        <f t="shared" si="6"/>
        <v>0</v>
      </c>
      <c r="K87" s="8" t="e">
        <f>VLOOKUP($C87,'BASE DIBAPE'!$B$2:$H$800,6,FALSE)</f>
        <v>#N/A</v>
      </c>
    </row>
    <row r="88" spans="1:11" ht="15.75" customHeight="1" x14ac:dyDescent="0.2">
      <c r="A88" s="27" t="s">
        <v>122</v>
      </c>
      <c r="B88" s="13">
        <f>VLOOKUP(A88,'ÁREA DOS MUNICÍPIOS '!$A$10:$B$101,2,FALSE)</f>
        <v>151.78967499999999</v>
      </c>
      <c r="C88" s="38"/>
      <c r="D88" s="74"/>
      <c r="E88" s="78"/>
      <c r="F88" s="78"/>
      <c r="G88" s="78"/>
      <c r="H88" s="75">
        <f t="shared" si="5"/>
        <v>0</v>
      </c>
      <c r="I88" s="76"/>
      <c r="J88" s="77">
        <f t="shared" si="6"/>
        <v>0</v>
      </c>
      <c r="K88" s="8" t="e">
        <f>VLOOKUP($C88,'BASE DIBAPE'!$B$2:$H$800,6,FALSE)</f>
        <v>#N/A</v>
      </c>
    </row>
    <row r="89" spans="1:11" ht="15.75" customHeight="1" x14ac:dyDescent="0.2">
      <c r="A89" s="27" t="s">
        <v>122</v>
      </c>
      <c r="B89" s="13">
        <f>VLOOKUP(A89,'ÁREA DOS MUNICÍPIOS '!$A$10:$B$101,2,FALSE)</f>
        <v>151.78967499999999</v>
      </c>
      <c r="C89" s="38"/>
      <c r="D89" s="74"/>
      <c r="E89" s="78"/>
      <c r="F89" s="78"/>
      <c r="G89" s="78"/>
      <c r="H89" s="75">
        <f t="shared" si="5"/>
        <v>0</v>
      </c>
      <c r="I89" s="76"/>
      <c r="J89" s="77">
        <f t="shared" si="6"/>
        <v>0</v>
      </c>
      <c r="K89" s="8" t="e">
        <f>VLOOKUP($C89,'BASE DIBAPE'!$B$2:$H$800,6,FALSE)</f>
        <v>#N/A</v>
      </c>
    </row>
    <row r="90" spans="1:11" ht="15.75" customHeight="1" x14ac:dyDescent="0.2">
      <c r="A90" s="27" t="s">
        <v>122</v>
      </c>
      <c r="B90" s="13">
        <f>VLOOKUP(A90,'ÁREA DOS MUNICÍPIOS '!$A$10:$B$101,2,FALSE)</f>
        <v>151.78967499999999</v>
      </c>
      <c r="C90" s="38"/>
      <c r="D90" s="74"/>
      <c r="E90" s="78"/>
      <c r="F90" s="78"/>
      <c r="G90" s="78"/>
      <c r="H90" s="75">
        <f t="shared" si="5"/>
        <v>0</v>
      </c>
      <c r="I90" s="76"/>
      <c r="J90" s="77">
        <f t="shared" si="6"/>
        <v>0</v>
      </c>
      <c r="K90" s="8" t="e">
        <f>VLOOKUP($C90,'BASE DIBAPE'!$B$2:$H$800,6,FALSE)</f>
        <v>#N/A</v>
      </c>
    </row>
    <row r="91" spans="1:11" ht="15.75" customHeight="1" x14ac:dyDescent="0.2">
      <c r="A91" s="27" t="s">
        <v>122</v>
      </c>
      <c r="B91" s="13">
        <f>VLOOKUP(A91,'ÁREA DOS MUNICÍPIOS '!$A$10:$B$101,2,FALSE)</f>
        <v>151.78967499999999</v>
      </c>
      <c r="C91" s="38"/>
      <c r="D91" s="74"/>
      <c r="E91" s="78"/>
      <c r="F91" s="78"/>
      <c r="G91" s="78"/>
      <c r="H91" s="75">
        <f t="shared" si="5"/>
        <v>0</v>
      </c>
      <c r="I91" s="76"/>
      <c r="J91" s="77">
        <f t="shared" si="6"/>
        <v>0</v>
      </c>
      <c r="K91" s="8" t="e">
        <f>VLOOKUP($C91,'BASE DIBAPE'!$B$2:$H$800,6,FALSE)</f>
        <v>#N/A</v>
      </c>
    </row>
    <row r="92" spans="1:11" ht="15.75" customHeight="1" x14ac:dyDescent="0.2">
      <c r="A92" s="27" t="s">
        <v>122</v>
      </c>
      <c r="B92" s="13">
        <f>VLOOKUP(A92,'ÁREA DOS MUNICÍPIOS '!$A$10:$B$101,2,FALSE)</f>
        <v>151.78967499999999</v>
      </c>
      <c r="C92" s="38"/>
      <c r="D92" s="74"/>
      <c r="E92" s="78"/>
      <c r="F92" s="78"/>
      <c r="G92" s="78"/>
      <c r="H92" s="75">
        <f t="shared" si="5"/>
        <v>0</v>
      </c>
      <c r="I92" s="76"/>
      <c r="J92" s="77">
        <f t="shared" si="6"/>
        <v>0</v>
      </c>
      <c r="K92" s="8" t="e">
        <f>VLOOKUP($C92,'BASE DIBAPE'!$B$2:$H$800,6,FALSE)</f>
        <v>#N/A</v>
      </c>
    </row>
    <row r="93" spans="1:11" ht="15.75" customHeight="1" x14ac:dyDescent="0.2">
      <c r="A93" s="27" t="s">
        <v>122</v>
      </c>
      <c r="B93" s="13">
        <f>VLOOKUP(A93,'ÁREA DOS MUNICÍPIOS '!$A$10:$B$101,2,FALSE)</f>
        <v>151.78967499999999</v>
      </c>
      <c r="C93" s="38"/>
      <c r="D93" s="74"/>
      <c r="E93" s="78"/>
      <c r="F93" s="78"/>
      <c r="G93" s="78"/>
      <c r="H93" s="75">
        <f t="shared" si="5"/>
        <v>0</v>
      </c>
      <c r="I93" s="76"/>
      <c r="J93" s="77">
        <f t="shared" si="6"/>
        <v>0</v>
      </c>
      <c r="K93" s="8" t="e">
        <f>VLOOKUP($C93,'BASE DIBAPE'!$B$2:$H$800,6,FALSE)</f>
        <v>#N/A</v>
      </c>
    </row>
    <row r="94" spans="1:11" ht="15.75" customHeight="1" x14ac:dyDescent="0.2">
      <c r="A94" s="27" t="s">
        <v>122</v>
      </c>
      <c r="B94" s="13">
        <f>VLOOKUP(A94,'ÁREA DOS MUNICÍPIOS '!$A$10:$B$101,2,FALSE)</f>
        <v>151.78967499999999</v>
      </c>
      <c r="C94" s="38"/>
      <c r="D94" s="74"/>
      <c r="E94" s="78"/>
      <c r="F94" s="78"/>
      <c r="G94" s="78"/>
      <c r="H94" s="75">
        <f t="shared" si="5"/>
        <v>0</v>
      </c>
      <c r="I94" s="76"/>
      <c r="J94" s="77">
        <f t="shared" si="6"/>
        <v>0</v>
      </c>
      <c r="K94" s="8" t="e">
        <f>VLOOKUP($C94,'BASE DIBAPE'!$B$2:$H$800,6,FALSE)</f>
        <v>#N/A</v>
      </c>
    </row>
    <row r="95" spans="1:11" ht="15.75" customHeight="1" x14ac:dyDescent="0.2">
      <c r="A95" s="27" t="s">
        <v>122</v>
      </c>
      <c r="B95" s="13">
        <f>VLOOKUP(A95,'ÁREA DOS MUNICÍPIOS '!$A$10:$B$101,2,FALSE)</f>
        <v>151.78967499999999</v>
      </c>
      <c r="C95" s="38"/>
      <c r="D95" s="74"/>
      <c r="E95" s="78"/>
      <c r="F95" s="78"/>
      <c r="G95" s="78"/>
      <c r="H95" s="75">
        <f t="shared" si="5"/>
        <v>0</v>
      </c>
      <c r="I95" s="76"/>
      <c r="J95" s="77">
        <f t="shared" si="6"/>
        <v>0</v>
      </c>
      <c r="K95" s="8" t="e">
        <f>VLOOKUP($C95,'BASE DIBAPE'!$B$2:$H$800,6,FALSE)</f>
        <v>#N/A</v>
      </c>
    </row>
    <row r="96" spans="1:11" ht="15.75" customHeight="1" x14ac:dyDescent="0.2">
      <c r="A96" s="27" t="s">
        <v>122</v>
      </c>
      <c r="B96" s="13">
        <f>VLOOKUP(A96,'ÁREA DOS MUNICÍPIOS '!$A$10:$B$101,2,FALSE)</f>
        <v>151.78967499999999</v>
      </c>
      <c r="C96" s="38"/>
      <c r="D96" s="74"/>
      <c r="E96" s="78"/>
      <c r="F96" s="78"/>
      <c r="G96" s="78"/>
      <c r="H96" s="75">
        <f t="shared" si="5"/>
        <v>0</v>
      </c>
      <c r="I96" s="76"/>
      <c r="J96" s="77">
        <f t="shared" si="6"/>
        <v>0</v>
      </c>
      <c r="K96" s="8" t="e">
        <f>VLOOKUP($C96,'BASE DIBAPE'!$B$2:$H$800,6,FALSE)</f>
        <v>#N/A</v>
      </c>
    </row>
    <row r="97" spans="1:11" ht="15.75" customHeight="1" x14ac:dyDescent="0.2">
      <c r="A97" s="27" t="s">
        <v>122</v>
      </c>
      <c r="B97" s="13">
        <f>VLOOKUP(A97,'ÁREA DOS MUNICÍPIOS '!$A$10:$B$101,2,FALSE)</f>
        <v>151.78967499999999</v>
      </c>
      <c r="C97" s="38"/>
      <c r="D97" s="74"/>
      <c r="E97" s="78"/>
      <c r="F97" s="78"/>
      <c r="G97" s="78"/>
      <c r="H97" s="75">
        <f t="shared" si="5"/>
        <v>0</v>
      </c>
      <c r="I97" s="76"/>
      <c r="J97" s="77">
        <f t="shared" si="6"/>
        <v>0</v>
      </c>
      <c r="K97" s="8" t="e">
        <f>VLOOKUP($C97,'BASE DIBAPE'!$B$2:$H$800,6,FALSE)</f>
        <v>#N/A</v>
      </c>
    </row>
    <row r="98" spans="1:11" ht="15.75" customHeight="1" x14ac:dyDescent="0.2">
      <c r="A98" s="27" t="s">
        <v>122</v>
      </c>
      <c r="B98" s="13">
        <f>VLOOKUP(A98,'ÁREA DOS MUNICÍPIOS '!$A$10:$B$101,2,FALSE)</f>
        <v>151.78967499999999</v>
      </c>
      <c r="C98" s="38"/>
      <c r="D98" s="74"/>
      <c r="E98" s="78"/>
      <c r="F98" s="78"/>
      <c r="G98" s="78"/>
      <c r="H98" s="75">
        <f t="shared" si="5"/>
        <v>0</v>
      </c>
      <c r="I98" s="76"/>
      <c r="J98" s="77">
        <f t="shared" si="6"/>
        <v>0</v>
      </c>
      <c r="K98" s="8" t="e">
        <f>VLOOKUP($C98,'BASE DIBAPE'!$B$2:$H$800,6,FALSE)</f>
        <v>#N/A</v>
      </c>
    </row>
    <row r="99" spans="1:11" ht="15.75" customHeight="1" x14ac:dyDescent="0.2">
      <c r="A99" s="27" t="s">
        <v>122</v>
      </c>
      <c r="B99" s="13">
        <f>VLOOKUP(A99,'ÁREA DOS MUNICÍPIOS '!$A$10:$B$101,2,FALSE)</f>
        <v>151.78967499999999</v>
      </c>
      <c r="C99" s="38"/>
      <c r="D99" s="74"/>
      <c r="E99" s="78"/>
      <c r="F99" s="78"/>
      <c r="G99" s="78"/>
      <c r="H99" s="75">
        <f t="shared" si="5"/>
        <v>0</v>
      </c>
      <c r="I99" s="76"/>
      <c r="J99" s="77">
        <f t="shared" si="6"/>
        <v>0</v>
      </c>
      <c r="K99" s="8" t="e">
        <f>VLOOKUP($C99,'BASE DIBAPE'!$B$2:$H$800,6,FALSE)</f>
        <v>#N/A</v>
      </c>
    </row>
    <row r="100" spans="1:11" ht="15.75" customHeight="1" x14ac:dyDescent="0.2">
      <c r="A100" s="27" t="s">
        <v>122</v>
      </c>
      <c r="B100" s="13">
        <f>VLOOKUP(A100,'ÁREA DOS MUNICÍPIOS '!$A$10:$B$101,2,FALSE)</f>
        <v>151.78967499999999</v>
      </c>
      <c r="C100" s="38"/>
      <c r="D100" s="74"/>
      <c r="E100" s="78"/>
      <c r="F100" s="78"/>
      <c r="G100" s="78"/>
      <c r="H100" s="75">
        <f t="shared" ref="H100" si="7">IFERROR((D100/(B100*100))*E100*F100*G100,0)</f>
        <v>0</v>
      </c>
      <c r="I100" s="76"/>
      <c r="J100" s="77">
        <f t="shared" ref="J100" si="8">IF(I100="Municipal",IFERROR((D100/(B100*100))*E100*F100*G100,0),0)</f>
        <v>0</v>
      </c>
      <c r="K100" s="8" t="e">
        <f>VLOOKUP($C100,'BASE DIBAPE'!$B$2:$H$800,6,FALSE)</f>
        <v>#N/A</v>
      </c>
    </row>
    <row r="101" spans="1:11" ht="15" hidden="1" customHeight="1" x14ac:dyDescent="0.2"/>
    <row r="102" spans="1:11" ht="15" hidden="1" customHeight="1" x14ac:dyDescent="0.2"/>
    <row r="103" spans="1:11" ht="15" hidden="1" customHeight="1" x14ac:dyDescent="0.2"/>
    <row r="104" spans="1:11" ht="15" hidden="1" customHeight="1" x14ac:dyDescent="0.2"/>
    <row r="105" spans="1:11" ht="15" hidden="1" customHeight="1" x14ac:dyDescent="0.2"/>
    <row r="106" spans="1:11" ht="15" hidden="1" customHeight="1" x14ac:dyDescent="0.2"/>
    <row r="107" spans="1:11" ht="15" hidden="1" customHeight="1" x14ac:dyDescent="0.2"/>
  </sheetData>
  <sheetProtection formatCells="0"/>
  <autoFilter ref="A3:J100"/>
  <pageMargins left="0.7" right="0.7" top="0.75" bottom="0.75" header="0" footer="0"/>
  <pageSetup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1.4893309394864336</v>
      </c>
      <c r="I1" s="18" t="s">
        <v>3</v>
      </c>
      <c r="J1" s="17">
        <f>SUM(J4:J9090)</f>
        <v>1.4046362856184091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201</v>
      </c>
      <c r="B4" s="13">
        <f>VLOOKUP(A4,'ÁREA DOS MUNICÍPIOS '!$A$10:$B$101,2,FALSE)</f>
        <v>591.14947299999994</v>
      </c>
      <c r="C4" s="38" t="s">
        <v>352</v>
      </c>
      <c r="D4" s="74">
        <f>VLOOKUP($C4,'BASE DIBAPE'!$B$2:$H$800,2,FALSE)</f>
        <v>20758.75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 t="shared" ref="H4:H9" si="0">IFERROR((D4/(B4*100))*E4*F4*G4,0)</f>
        <v>1.4046362856184091</v>
      </c>
      <c r="I4" s="76" t="str">
        <f>K4</f>
        <v>MUNICIPAL</v>
      </c>
      <c r="J4" s="77">
        <f t="shared" ref="J4:J9" si="1">IF(I4="Municipal",IFERROR((D4/(B4*100))*E4*F4*G4,0),0)</f>
        <v>1.4046362856184091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201</v>
      </c>
      <c r="B5" s="13">
        <f>VLOOKUP(A5,'ÁREA DOS MUNICÍPIOS '!$A$10:$B$101,2,FALSE)</f>
        <v>591.14947299999994</v>
      </c>
      <c r="C5" s="38" t="s">
        <v>1071</v>
      </c>
      <c r="D5" s="74">
        <f>VLOOKUP($C5,'BASE DIBAPE'!$B$2:$H$800,2,FALSE)</f>
        <v>3.47</v>
      </c>
      <c r="E5" s="74">
        <f>VLOOKUP($C5,'BASE DIBAPE'!$B$2:$H$800,3,FALSE)</f>
        <v>4</v>
      </c>
      <c r="F5" s="74">
        <f>VLOOKUP($C5,'BASE DIBAPE'!$B$2:$H$800,4,FALSE)</f>
        <v>4</v>
      </c>
      <c r="G5" s="74">
        <f>VLOOKUP($C5,'BASE DIBAPE'!$B$2:$H$800,5,FALSE)</f>
        <v>1</v>
      </c>
      <c r="H5" s="75">
        <f t="shared" si="0"/>
        <v>9.3918716899541257E-4</v>
      </c>
      <c r="I5" s="76" t="str">
        <f t="shared" ref="I5:I6" si="2">K5</f>
        <v>ESTADUAL</v>
      </c>
      <c r="J5" s="77">
        <f t="shared" si="1"/>
        <v>0</v>
      </c>
      <c r="K5" s="8" t="str">
        <f>VLOOKUP($C5,'BASE DIBAPE'!$B$2:$H$800,6,FALSE)</f>
        <v>ESTADUAL</v>
      </c>
      <c r="L5" s="30">
        <f>COUNTIF($I$4:$I$9090,"Federal")</f>
        <v>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201</v>
      </c>
      <c r="B6" s="13">
        <f>VLOOKUP(A6,'ÁREA DOS MUNICÍPIOS '!$A$10:$B$101,2,FALSE)</f>
        <v>591.14947299999994</v>
      </c>
      <c r="C6" s="38" t="s">
        <v>1096</v>
      </c>
      <c r="D6" s="74">
        <f>VLOOKUP($C6,'BASE DIBAPE'!$B$2:$H$800,2,FALSE)</f>
        <v>167.35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4.5294804821724002E-2</v>
      </c>
      <c r="I6" s="76" t="str">
        <f t="shared" si="2"/>
        <v>FEDERAL</v>
      </c>
      <c r="J6" s="77">
        <f t="shared" si="1"/>
        <v>0</v>
      </c>
      <c r="K6" s="8" t="str">
        <f>VLOOKUP($C6,'BASE DIBAPE'!$B$2:$H$800,6,FALSE)</f>
        <v>FEDERAL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201</v>
      </c>
      <c r="B7" s="13">
        <f>VLOOKUP(A7,'ÁREA DOS MUNICÍPIOS '!$A$10:$B$101,2,FALSE)</f>
        <v>591.14947299999994</v>
      </c>
      <c r="C7" s="38" t="s">
        <v>1122</v>
      </c>
      <c r="D7" s="74">
        <f>VLOOKUP($C7,'BASE DIBAPE'!$B$2:$H$800,2,FALSE)</f>
        <v>20.92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5.6621889266236401E-3</v>
      </c>
      <c r="I7" s="76" t="str">
        <f t="shared" ref="I7:I9" si="3">K7</f>
        <v>FEDERAL</v>
      </c>
      <c r="J7" s="77">
        <f t="shared" si="1"/>
        <v>0</v>
      </c>
      <c r="K7" s="8" t="str">
        <f>VLOOKUP($C7,'BASE DIBAPE'!$B$2:$H$800,6,FALSE)</f>
        <v>FEDERAL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201</v>
      </c>
      <c r="B8" s="13">
        <f>VLOOKUP(A8,'ÁREA DOS MUNICÍPIOS '!$A$10:$B$101,2,FALSE)</f>
        <v>591.14947299999994</v>
      </c>
      <c r="C8" s="38" t="s">
        <v>1134</v>
      </c>
      <c r="D8" s="74">
        <f>VLOOKUP($C8,'BASE DIBAPE'!$B$2:$H$800,2,FALSE)</f>
        <v>92.04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2.4911466004131924E-2</v>
      </c>
      <c r="I8" s="76" t="str">
        <f t="shared" si="3"/>
        <v>FEDERAL</v>
      </c>
      <c r="J8" s="77">
        <f t="shared" si="1"/>
        <v>0</v>
      </c>
      <c r="K8" s="8" t="str">
        <f>VLOOKUP($C8,'BASE DIBAPE'!$B$2:$H$800,6,FALSE)</f>
        <v>FEDERAL</v>
      </c>
      <c r="L8" s="29">
        <f>COUNTIF($I$4:$I$9090,"Estadual")</f>
        <v>2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201</v>
      </c>
      <c r="B9" s="13">
        <f>VLOOKUP(A9,'ÁREA DOS MUNICÍPIOS '!$A$10:$B$101,2,FALSE)</f>
        <v>591.14947299999994</v>
      </c>
      <c r="C9" s="38" t="s">
        <v>639</v>
      </c>
      <c r="D9" s="74">
        <f>VLOOKUP($C9,'BASE DIBAPE'!$B$2:$H$800,2,FALSE)</f>
        <v>29.14</v>
      </c>
      <c r="E9" s="74">
        <f>VLOOKUP($C9,'BASE DIBAPE'!$B$2:$H$800,3,FALSE)</f>
        <v>2</v>
      </c>
      <c r="F9" s="74">
        <f>VLOOKUP($C9,'BASE DIBAPE'!$B$2:$H$800,4,FALSE)</f>
        <v>2</v>
      </c>
      <c r="G9" s="74">
        <f>VLOOKUP($C9,'BASE DIBAPE'!$B$2:$H$800,5,FALSE)</f>
        <v>4</v>
      </c>
      <c r="H9" s="75">
        <f t="shared" si="0"/>
        <v>7.8870069465493721E-3</v>
      </c>
      <c r="I9" s="76" t="str">
        <f t="shared" si="3"/>
        <v>ESTADUAL</v>
      </c>
      <c r="J9" s="77">
        <f t="shared" si="1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201</v>
      </c>
      <c r="B10" s="13">
        <f>VLOOKUP(A10,'ÁREA DOS MUNICÍPIOS '!$A$10:$B$101,2,FALSE)</f>
        <v>591.14947299999994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ref="H10:H68" si="4">IFERROR((D10/(B10*100))*E10*F10*G10,0)</f>
        <v>0</v>
      </c>
      <c r="I10" s="76"/>
      <c r="J10" s="77">
        <f t="shared" ref="J10:J68" si="5">IF(I10="Municipal",IFERROR((D10/(B10*100))*E10*F10*G10,0),0)</f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201</v>
      </c>
      <c r="B11" s="13">
        <f>VLOOKUP(A11,'ÁREA DOS MUNICÍPIOS '!$A$10:$B$101,2,FALSE)</f>
        <v>591.14947299999994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4"/>
        <v>0</v>
      </c>
      <c r="I11" s="76"/>
      <c r="J11" s="77">
        <f t="shared" si="5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201</v>
      </c>
      <c r="B12" s="13">
        <f>VLOOKUP(A12,'ÁREA DOS MUNICÍPIOS '!$A$10:$B$101,2,FALSE)</f>
        <v>591.14947299999994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4"/>
        <v>0</v>
      </c>
      <c r="I12" s="76"/>
      <c r="J12" s="77">
        <f t="shared" si="5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201</v>
      </c>
      <c r="B13" s="13">
        <f>VLOOKUP(A13,'ÁREA DOS MUNICÍPIOS '!$A$10:$B$101,2,FALSE)</f>
        <v>591.14947299999994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4"/>
        <v>0</v>
      </c>
      <c r="I13" s="76"/>
      <c r="J13" s="77">
        <f t="shared" si="5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201</v>
      </c>
      <c r="B14" s="13">
        <f>VLOOKUP(A14,'ÁREA DOS MUNICÍPIOS '!$A$10:$B$101,2,FALSE)</f>
        <v>591.14947299999994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4"/>
        <v>0</v>
      </c>
      <c r="I14" s="76"/>
      <c r="J14" s="77">
        <f t="shared" si="5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201</v>
      </c>
      <c r="B15" s="13">
        <f>VLOOKUP(A15,'ÁREA DOS MUNICÍPIOS '!$A$10:$B$101,2,FALSE)</f>
        <v>591.14947299999994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4"/>
        <v>0</v>
      </c>
      <c r="I15" s="76"/>
      <c r="J15" s="77">
        <f t="shared" si="5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201</v>
      </c>
      <c r="B16" s="13">
        <f>VLOOKUP(A16,'ÁREA DOS MUNICÍPIOS '!$A$10:$B$101,2,FALSE)</f>
        <v>591.14947299999994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4"/>
        <v>0</v>
      </c>
      <c r="I16" s="76"/>
      <c r="J16" s="77">
        <f t="shared" si="5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201</v>
      </c>
      <c r="B17" s="13">
        <f>VLOOKUP(A17,'ÁREA DOS MUNICÍPIOS '!$A$10:$B$101,2,FALSE)</f>
        <v>591.14947299999994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4"/>
        <v>0</v>
      </c>
      <c r="I17" s="76"/>
      <c r="J17" s="77">
        <f t="shared" si="5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201</v>
      </c>
      <c r="B18" s="13">
        <f>VLOOKUP(A18,'ÁREA DOS MUNICÍPIOS '!$A$10:$B$101,2,FALSE)</f>
        <v>591.14947299999994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4"/>
        <v>0</v>
      </c>
      <c r="I18" s="76"/>
      <c r="J18" s="77">
        <f t="shared" si="5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201</v>
      </c>
      <c r="B19" s="13">
        <f>VLOOKUP(A19,'ÁREA DOS MUNICÍPIOS '!$A$10:$B$101,2,FALSE)</f>
        <v>591.14947299999994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4"/>
        <v>0</v>
      </c>
      <c r="I19" s="76"/>
      <c r="J19" s="77">
        <f t="shared" si="5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201</v>
      </c>
      <c r="B20" s="13">
        <f>VLOOKUP(A20,'ÁREA DOS MUNICÍPIOS '!$A$10:$B$101,2,FALSE)</f>
        <v>591.14947299999994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4"/>
        <v>0</v>
      </c>
      <c r="I20" s="76"/>
      <c r="J20" s="77">
        <f t="shared" si="5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201</v>
      </c>
      <c r="B21" s="13">
        <f>VLOOKUP(A21,'ÁREA DOS MUNICÍPIOS '!$A$10:$B$101,2,FALSE)</f>
        <v>591.14947299999994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4"/>
        <v>0</v>
      </c>
      <c r="I21" s="76"/>
      <c r="J21" s="77">
        <f t="shared" si="5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201</v>
      </c>
      <c r="B22" s="13">
        <f>VLOOKUP(A22,'ÁREA DOS MUNICÍPIOS '!$A$10:$B$101,2,FALSE)</f>
        <v>591.14947299999994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4"/>
        <v>0</v>
      </c>
      <c r="I22" s="76"/>
      <c r="J22" s="77">
        <f t="shared" si="5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201</v>
      </c>
      <c r="B23" s="13">
        <f>VLOOKUP(A23,'ÁREA DOS MUNICÍPIOS '!$A$10:$B$101,2,FALSE)</f>
        <v>591.14947299999994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4"/>
        <v>0</v>
      </c>
      <c r="I23" s="76"/>
      <c r="J23" s="77">
        <f t="shared" si="5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201</v>
      </c>
      <c r="B24" s="13">
        <f>VLOOKUP(A24,'ÁREA DOS MUNICÍPIOS '!$A$10:$B$101,2,FALSE)</f>
        <v>591.14947299999994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4"/>
        <v>0</v>
      </c>
      <c r="I24" s="76"/>
      <c r="J24" s="77">
        <f t="shared" si="5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201</v>
      </c>
      <c r="B25" s="13">
        <f>VLOOKUP(A25,'ÁREA DOS MUNICÍPIOS '!$A$10:$B$101,2,FALSE)</f>
        <v>591.14947299999994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4"/>
        <v>0</v>
      </c>
      <c r="I25" s="76"/>
      <c r="J25" s="77">
        <f t="shared" si="5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201</v>
      </c>
      <c r="B26" s="13">
        <f>VLOOKUP(A26,'ÁREA DOS MUNICÍPIOS '!$A$10:$B$101,2,FALSE)</f>
        <v>591.14947299999994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4"/>
        <v>0</v>
      </c>
      <c r="I26" s="76"/>
      <c r="J26" s="77">
        <f t="shared" si="5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201</v>
      </c>
      <c r="B27" s="13">
        <f>VLOOKUP(A27,'ÁREA DOS MUNICÍPIOS '!$A$10:$B$101,2,FALSE)</f>
        <v>591.14947299999994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4"/>
        <v>0</v>
      </c>
      <c r="I27" s="76"/>
      <c r="J27" s="77">
        <f t="shared" si="5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201</v>
      </c>
      <c r="B28" s="13">
        <f>VLOOKUP(A28,'ÁREA DOS MUNICÍPIOS '!$A$10:$B$101,2,FALSE)</f>
        <v>591.14947299999994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4"/>
        <v>0</v>
      </c>
      <c r="I28" s="76"/>
      <c r="J28" s="77">
        <f t="shared" si="5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201</v>
      </c>
      <c r="B29" s="13">
        <f>VLOOKUP(A29,'ÁREA DOS MUNICÍPIOS '!$A$10:$B$101,2,FALSE)</f>
        <v>591.14947299999994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4"/>
        <v>0</v>
      </c>
      <c r="I29" s="76"/>
      <c r="J29" s="77">
        <f t="shared" si="5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201</v>
      </c>
      <c r="B30" s="13">
        <f>VLOOKUP(A30,'ÁREA DOS MUNICÍPIOS '!$A$10:$B$101,2,FALSE)</f>
        <v>591.14947299999994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4"/>
        <v>0</v>
      </c>
      <c r="I30" s="76"/>
      <c r="J30" s="77">
        <f t="shared" si="5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201</v>
      </c>
      <c r="B31" s="13">
        <f>VLOOKUP(A31,'ÁREA DOS MUNICÍPIOS '!$A$10:$B$101,2,FALSE)</f>
        <v>591.14947299999994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4"/>
        <v>0</v>
      </c>
      <c r="I31" s="76"/>
      <c r="J31" s="77">
        <f t="shared" si="5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201</v>
      </c>
      <c r="B32" s="13">
        <f>VLOOKUP(A32,'ÁREA DOS MUNICÍPIOS '!$A$10:$B$101,2,FALSE)</f>
        <v>591.14947299999994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4"/>
        <v>0</v>
      </c>
      <c r="I32" s="76"/>
      <c r="J32" s="77">
        <f t="shared" si="5"/>
        <v>0</v>
      </c>
    </row>
    <row r="33" spans="1:10" ht="15.75" customHeight="1" x14ac:dyDescent="0.2">
      <c r="A33" s="27" t="s">
        <v>201</v>
      </c>
      <c r="B33" s="13">
        <f>VLOOKUP(A33,'ÁREA DOS MUNICÍPIOS '!$A$10:$B$101,2,FALSE)</f>
        <v>591.14947299999994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4"/>
        <v>0</v>
      </c>
      <c r="I33" s="76"/>
      <c r="J33" s="77">
        <f t="shared" si="5"/>
        <v>0</v>
      </c>
    </row>
    <row r="34" spans="1:10" ht="15.75" customHeight="1" x14ac:dyDescent="0.2">
      <c r="A34" s="27" t="s">
        <v>201</v>
      </c>
      <c r="B34" s="13">
        <f>VLOOKUP(A34,'ÁREA DOS MUNICÍPIOS '!$A$10:$B$101,2,FALSE)</f>
        <v>591.14947299999994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4"/>
        <v>0</v>
      </c>
      <c r="I34" s="76"/>
      <c r="J34" s="77">
        <f t="shared" si="5"/>
        <v>0</v>
      </c>
    </row>
    <row r="35" spans="1:10" ht="15.75" customHeight="1" x14ac:dyDescent="0.2">
      <c r="A35" s="27" t="s">
        <v>201</v>
      </c>
      <c r="B35" s="13">
        <f>VLOOKUP(A35,'ÁREA DOS MUNICÍPIOS '!$A$10:$B$101,2,FALSE)</f>
        <v>591.14947299999994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4"/>
        <v>0</v>
      </c>
      <c r="I35" s="76"/>
      <c r="J35" s="77">
        <f t="shared" si="5"/>
        <v>0</v>
      </c>
    </row>
    <row r="36" spans="1:10" ht="15.75" customHeight="1" x14ac:dyDescent="0.2">
      <c r="A36" s="27" t="s">
        <v>201</v>
      </c>
      <c r="B36" s="13">
        <f>VLOOKUP(A36,'ÁREA DOS MUNICÍPIOS '!$A$10:$B$101,2,FALSE)</f>
        <v>591.14947299999994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4"/>
        <v>0</v>
      </c>
      <c r="I36" s="76"/>
      <c r="J36" s="77">
        <f t="shared" si="5"/>
        <v>0</v>
      </c>
    </row>
    <row r="37" spans="1:10" ht="15.75" customHeight="1" x14ac:dyDescent="0.2">
      <c r="A37" s="27" t="s">
        <v>201</v>
      </c>
      <c r="B37" s="13">
        <f>VLOOKUP(A37,'ÁREA DOS MUNICÍPIOS '!$A$10:$B$101,2,FALSE)</f>
        <v>591.14947299999994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4"/>
        <v>0</v>
      </c>
      <c r="I37" s="76"/>
      <c r="J37" s="77">
        <f t="shared" si="5"/>
        <v>0</v>
      </c>
    </row>
    <row r="38" spans="1:10" ht="15.75" customHeight="1" x14ac:dyDescent="0.2">
      <c r="A38" s="27" t="s">
        <v>201</v>
      </c>
      <c r="B38" s="13">
        <f>VLOOKUP(A38,'ÁREA DOS MUNICÍPIOS '!$A$10:$B$101,2,FALSE)</f>
        <v>591.14947299999994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4"/>
        <v>0</v>
      </c>
      <c r="I38" s="76"/>
      <c r="J38" s="77">
        <f t="shared" si="5"/>
        <v>0</v>
      </c>
    </row>
    <row r="39" spans="1:10" ht="15.75" customHeight="1" x14ac:dyDescent="0.2">
      <c r="A39" s="27" t="s">
        <v>201</v>
      </c>
      <c r="B39" s="13">
        <f>VLOOKUP(A39,'ÁREA DOS MUNICÍPIOS '!$A$10:$B$101,2,FALSE)</f>
        <v>591.14947299999994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4"/>
        <v>0</v>
      </c>
      <c r="I39" s="76"/>
      <c r="J39" s="77">
        <f t="shared" si="5"/>
        <v>0</v>
      </c>
    </row>
    <row r="40" spans="1:10" ht="15.75" customHeight="1" x14ac:dyDescent="0.2">
      <c r="A40" s="27" t="s">
        <v>201</v>
      </c>
      <c r="B40" s="13">
        <f>VLOOKUP(A40,'ÁREA DOS MUNICÍPIOS '!$A$10:$B$101,2,FALSE)</f>
        <v>591.14947299999994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4"/>
        <v>0</v>
      </c>
      <c r="I40" s="76"/>
      <c r="J40" s="77">
        <f t="shared" si="5"/>
        <v>0</v>
      </c>
    </row>
    <row r="41" spans="1:10" ht="15.75" customHeight="1" x14ac:dyDescent="0.2">
      <c r="A41" s="27" t="s">
        <v>201</v>
      </c>
      <c r="B41" s="13">
        <f>VLOOKUP(A41,'ÁREA DOS MUNICÍPIOS '!$A$10:$B$101,2,FALSE)</f>
        <v>591.14947299999994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4"/>
        <v>0</v>
      </c>
      <c r="I41" s="76"/>
      <c r="J41" s="77">
        <f t="shared" si="5"/>
        <v>0</v>
      </c>
    </row>
    <row r="42" spans="1:10" ht="15.75" customHeight="1" x14ac:dyDescent="0.2">
      <c r="A42" s="27" t="s">
        <v>201</v>
      </c>
      <c r="B42" s="13">
        <f>VLOOKUP(A42,'ÁREA DOS MUNICÍPIOS '!$A$10:$B$101,2,FALSE)</f>
        <v>591.14947299999994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4"/>
        <v>0</v>
      </c>
      <c r="I42" s="76"/>
      <c r="J42" s="77">
        <f t="shared" si="5"/>
        <v>0</v>
      </c>
    </row>
    <row r="43" spans="1:10" ht="15.75" customHeight="1" x14ac:dyDescent="0.2">
      <c r="A43" s="27" t="s">
        <v>201</v>
      </c>
      <c r="B43" s="13">
        <f>VLOOKUP(A43,'ÁREA DOS MUNICÍPIOS '!$A$10:$B$101,2,FALSE)</f>
        <v>591.14947299999994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4"/>
        <v>0</v>
      </c>
      <c r="I43" s="76"/>
      <c r="J43" s="77">
        <f t="shared" si="5"/>
        <v>0</v>
      </c>
    </row>
    <row r="44" spans="1:10" ht="15.75" customHeight="1" x14ac:dyDescent="0.2">
      <c r="A44" s="27" t="s">
        <v>201</v>
      </c>
      <c r="B44" s="13">
        <f>VLOOKUP(A44,'ÁREA DOS MUNICÍPIOS '!$A$10:$B$101,2,FALSE)</f>
        <v>591.14947299999994</v>
      </c>
      <c r="C44" s="38"/>
      <c r="D44" s="74"/>
      <c r="E44" s="78"/>
      <c r="F44" s="78"/>
      <c r="G44" s="78"/>
      <c r="H44" s="75">
        <f t="shared" si="4"/>
        <v>0</v>
      </c>
      <c r="I44" s="76"/>
      <c r="J44" s="77">
        <f t="shared" si="5"/>
        <v>0</v>
      </c>
    </row>
    <row r="45" spans="1:10" ht="15.75" customHeight="1" x14ac:dyDescent="0.2">
      <c r="A45" s="27" t="s">
        <v>201</v>
      </c>
      <c r="B45" s="13">
        <f>VLOOKUP(A45,'ÁREA DOS MUNICÍPIOS '!$A$10:$B$101,2,FALSE)</f>
        <v>591.14947299999994</v>
      </c>
      <c r="C45" s="38"/>
      <c r="D45" s="74"/>
      <c r="E45" s="78"/>
      <c r="F45" s="78"/>
      <c r="G45" s="78"/>
      <c r="H45" s="75">
        <f t="shared" si="4"/>
        <v>0</v>
      </c>
      <c r="I45" s="76"/>
      <c r="J45" s="77">
        <f t="shared" si="5"/>
        <v>0</v>
      </c>
    </row>
    <row r="46" spans="1:10" ht="15.75" customHeight="1" x14ac:dyDescent="0.2">
      <c r="A46" s="27" t="s">
        <v>201</v>
      </c>
      <c r="B46" s="13">
        <f>VLOOKUP(A46,'ÁREA DOS MUNICÍPIOS '!$A$10:$B$101,2,FALSE)</f>
        <v>591.14947299999994</v>
      </c>
      <c r="C46" s="38"/>
      <c r="D46" s="74"/>
      <c r="E46" s="78"/>
      <c r="F46" s="78"/>
      <c r="G46" s="78"/>
      <c r="H46" s="75">
        <f t="shared" si="4"/>
        <v>0</v>
      </c>
      <c r="I46" s="76"/>
      <c r="J46" s="77">
        <f t="shared" si="5"/>
        <v>0</v>
      </c>
    </row>
    <row r="47" spans="1:10" ht="15.75" customHeight="1" x14ac:dyDescent="0.2">
      <c r="A47" s="27" t="s">
        <v>201</v>
      </c>
      <c r="B47" s="13">
        <f>VLOOKUP(A47,'ÁREA DOS MUNICÍPIOS '!$A$10:$B$101,2,FALSE)</f>
        <v>591.14947299999994</v>
      </c>
      <c r="C47" s="38"/>
      <c r="D47" s="74"/>
      <c r="E47" s="78"/>
      <c r="F47" s="78"/>
      <c r="G47" s="78"/>
      <c r="H47" s="75">
        <f t="shared" si="4"/>
        <v>0</v>
      </c>
      <c r="I47" s="76"/>
      <c r="J47" s="77">
        <f t="shared" si="5"/>
        <v>0</v>
      </c>
    </row>
    <row r="48" spans="1:10" ht="15.75" customHeight="1" x14ac:dyDescent="0.2">
      <c r="A48" s="27" t="s">
        <v>201</v>
      </c>
      <c r="B48" s="13">
        <f>VLOOKUP(A48,'ÁREA DOS MUNICÍPIOS '!$A$10:$B$101,2,FALSE)</f>
        <v>591.14947299999994</v>
      </c>
      <c r="C48" s="38"/>
      <c r="D48" s="74"/>
      <c r="E48" s="78"/>
      <c r="F48" s="78"/>
      <c r="G48" s="78"/>
      <c r="H48" s="75">
        <f t="shared" si="4"/>
        <v>0</v>
      </c>
      <c r="I48" s="76"/>
      <c r="J48" s="77">
        <f t="shared" si="5"/>
        <v>0</v>
      </c>
    </row>
    <row r="49" spans="1:10" ht="15.75" customHeight="1" x14ac:dyDescent="0.2">
      <c r="A49" s="27" t="s">
        <v>201</v>
      </c>
      <c r="B49" s="13">
        <f>VLOOKUP(A49,'ÁREA DOS MUNICÍPIOS '!$A$10:$B$101,2,FALSE)</f>
        <v>591.14947299999994</v>
      </c>
      <c r="C49" s="38"/>
      <c r="D49" s="74"/>
      <c r="E49" s="78"/>
      <c r="F49" s="78"/>
      <c r="G49" s="78"/>
      <c r="H49" s="75">
        <f t="shared" si="4"/>
        <v>0</v>
      </c>
      <c r="I49" s="76"/>
      <c r="J49" s="77">
        <f t="shared" si="5"/>
        <v>0</v>
      </c>
    </row>
    <row r="50" spans="1:10" ht="15.75" customHeight="1" x14ac:dyDescent="0.2">
      <c r="A50" s="27" t="s">
        <v>201</v>
      </c>
      <c r="B50" s="13">
        <f>VLOOKUP(A50,'ÁREA DOS MUNICÍPIOS '!$A$10:$B$101,2,FALSE)</f>
        <v>591.14947299999994</v>
      </c>
      <c r="C50" s="38"/>
      <c r="D50" s="74"/>
      <c r="E50" s="78"/>
      <c r="F50" s="78"/>
      <c r="G50" s="78"/>
      <c r="H50" s="75">
        <f t="shared" si="4"/>
        <v>0</v>
      </c>
      <c r="I50" s="76"/>
      <c r="J50" s="77">
        <f t="shared" si="5"/>
        <v>0</v>
      </c>
    </row>
    <row r="51" spans="1:10" ht="15.75" customHeight="1" x14ac:dyDescent="0.2">
      <c r="A51" s="27" t="s">
        <v>201</v>
      </c>
      <c r="B51" s="13">
        <f>VLOOKUP(A51,'ÁREA DOS MUNICÍPIOS '!$A$10:$B$101,2,FALSE)</f>
        <v>591.14947299999994</v>
      </c>
      <c r="C51" s="38"/>
      <c r="D51" s="74"/>
      <c r="E51" s="78"/>
      <c r="F51" s="78"/>
      <c r="G51" s="78"/>
      <c r="H51" s="75">
        <f t="shared" si="4"/>
        <v>0</v>
      </c>
      <c r="I51" s="76"/>
      <c r="J51" s="77">
        <f t="shared" si="5"/>
        <v>0</v>
      </c>
    </row>
    <row r="52" spans="1:10" ht="15.75" customHeight="1" x14ac:dyDescent="0.2">
      <c r="A52" s="27" t="s">
        <v>201</v>
      </c>
      <c r="B52" s="13">
        <f>VLOOKUP(A52,'ÁREA DOS MUNICÍPIOS '!$A$10:$B$101,2,FALSE)</f>
        <v>591.14947299999994</v>
      </c>
      <c r="C52" s="38"/>
      <c r="D52" s="74"/>
      <c r="E52" s="78"/>
      <c r="F52" s="78"/>
      <c r="G52" s="78"/>
      <c r="H52" s="75">
        <f t="shared" si="4"/>
        <v>0</v>
      </c>
      <c r="I52" s="76"/>
      <c r="J52" s="77">
        <f t="shared" si="5"/>
        <v>0</v>
      </c>
    </row>
    <row r="53" spans="1:10" ht="15.75" customHeight="1" x14ac:dyDescent="0.2">
      <c r="A53" s="27" t="s">
        <v>201</v>
      </c>
      <c r="B53" s="13">
        <f>VLOOKUP(A53,'ÁREA DOS MUNICÍPIOS '!$A$10:$B$101,2,FALSE)</f>
        <v>591.14947299999994</v>
      </c>
      <c r="C53" s="38"/>
      <c r="D53" s="74"/>
      <c r="E53" s="78"/>
      <c r="F53" s="78"/>
      <c r="G53" s="78"/>
      <c r="H53" s="75">
        <f t="shared" si="4"/>
        <v>0</v>
      </c>
      <c r="I53" s="76"/>
      <c r="J53" s="77">
        <f t="shared" si="5"/>
        <v>0</v>
      </c>
    </row>
    <row r="54" spans="1:10" ht="15.75" customHeight="1" x14ac:dyDescent="0.2">
      <c r="A54" s="27" t="s">
        <v>201</v>
      </c>
      <c r="B54" s="13">
        <f>VLOOKUP(A54,'ÁREA DOS MUNICÍPIOS '!$A$10:$B$101,2,FALSE)</f>
        <v>591.14947299999994</v>
      </c>
      <c r="C54" s="38"/>
      <c r="D54" s="74"/>
      <c r="E54" s="78"/>
      <c r="F54" s="78"/>
      <c r="G54" s="78"/>
      <c r="H54" s="75">
        <f t="shared" si="4"/>
        <v>0</v>
      </c>
      <c r="I54" s="76"/>
      <c r="J54" s="77">
        <f t="shared" si="5"/>
        <v>0</v>
      </c>
    </row>
    <row r="55" spans="1:10" ht="15.75" customHeight="1" x14ac:dyDescent="0.2">
      <c r="A55" s="27" t="s">
        <v>201</v>
      </c>
      <c r="B55" s="13">
        <f>VLOOKUP(A55,'ÁREA DOS MUNICÍPIOS '!$A$10:$B$101,2,FALSE)</f>
        <v>591.14947299999994</v>
      </c>
      <c r="C55" s="38"/>
      <c r="D55" s="74"/>
      <c r="E55" s="78"/>
      <c r="F55" s="78"/>
      <c r="G55" s="78"/>
      <c r="H55" s="75">
        <f t="shared" si="4"/>
        <v>0</v>
      </c>
      <c r="I55" s="76"/>
      <c r="J55" s="77">
        <f t="shared" si="5"/>
        <v>0</v>
      </c>
    </row>
    <row r="56" spans="1:10" ht="15.75" customHeight="1" x14ac:dyDescent="0.2">
      <c r="A56" s="27" t="s">
        <v>201</v>
      </c>
      <c r="B56" s="13">
        <f>VLOOKUP(A56,'ÁREA DOS MUNICÍPIOS '!$A$10:$B$101,2,FALSE)</f>
        <v>591.14947299999994</v>
      </c>
      <c r="C56" s="38"/>
      <c r="D56" s="74"/>
      <c r="E56" s="78"/>
      <c r="F56" s="78"/>
      <c r="G56" s="78"/>
      <c r="H56" s="75">
        <f t="shared" si="4"/>
        <v>0</v>
      </c>
      <c r="I56" s="76"/>
      <c r="J56" s="77">
        <f t="shared" si="5"/>
        <v>0</v>
      </c>
    </row>
    <row r="57" spans="1:10" ht="15.75" customHeight="1" x14ac:dyDescent="0.2">
      <c r="A57" s="27" t="s">
        <v>201</v>
      </c>
      <c r="B57" s="13">
        <f>VLOOKUP(A57,'ÁREA DOS MUNICÍPIOS '!$A$10:$B$101,2,FALSE)</f>
        <v>591.14947299999994</v>
      </c>
      <c r="C57" s="38"/>
      <c r="D57" s="74"/>
      <c r="E57" s="78"/>
      <c r="F57" s="78"/>
      <c r="G57" s="78"/>
      <c r="H57" s="75">
        <f t="shared" si="4"/>
        <v>0</v>
      </c>
      <c r="I57" s="76"/>
      <c r="J57" s="77">
        <f t="shared" si="5"/>
        <v>0</v>
      </c>
    </row>
    <row r="58" spans="1:10" ht="15.75" customHeight="1" x14ac:dyDescent="0.2">
      <c r="A58" s="27" t="s">
        <v>201</v>
      </c>
      <c r="B58" s="13">
        <f>VLOOKUP(A58,'ÁREA DOS MUNICÍPIOS '!$A$10:$B$101,2,FALSE)</f>
        <v>591.14947299999994</v>
      </c>
      <c r="C58" s="38"/>
      <c r="D58" s="74"/>
      <c r="E58" s="78"/>
      <c r="F58" s="78"/>
      <c r="G58" s="78"/>
      <c r="H58" s="75">
        <f t="shared" si="4"/>
        <v>0</v>
      </c>
      <c r="I58" s="76"/>
      <c r="J58" s="77">
        <f t="shared" si="5"/>
        <v>0</v>
      </c>
    </row>
    <row r="59" spans="1:10" ht="15.75" customHeight="1" x14ac:dyDescent="0.2">
      <c r="A59" s="27" t="s">
        <v>201</v>
      </c>
      <c r="B59" s="13">
        <f>VLOOKUP(A59,'ÁREA DOS MUNICÍPIOS '!$A$10:$B$101,2,FALSE)</f>
        <v>591.14947299999994</v>
      </c>
      <c r="C59" s="38"/>
      <c r="D59" s="74"/>
      <c r="E59" s="78"/>
      <c r="F59" s="78"/>
      <c r="G59" s="78"/>
      <c r="H59" s="75">
        <f t="shared" si="4"/>
        <v>0</v>
      </c>
      <c r="I59" s="76"/>
      <c r="J59" s="77">
        <f t="shared" si="5"/>
        <v>0</v>
      </c>
    </row>
    <row r="60" spans="1:10" ht="15.75" customHeight="1" x14ac:dyDescent="0.2">
      <c r="A60" s="27" t="s">
        <v>201</v>
      </c>
      <c r="B60" s="13">
        <f>VLOOKUP(A60,'ÁREA DOS MUNICÍPIOS '!$A$10:$B$101,2,FALSE)</f>
        <v>591.14947299999994</v>
      </c>
      <c r="C60" s="38"/>
      <c r="D60" s="74"/>
      <c r="E60" s="78"/>
      <c r="F60" s="78"/>
      <c r="G60" s="78"/>
      <c r="H60" s="75">
        <f t="shared" si="4"/>
        <v>0</v>
      </c>
      <c r="I60" s="76"/>
      <c r="J60" s="77">
        <f t="shared" si="5"/>
        <v>0</v>
      </c>
    </row>
    <row r="61" spans="1:10" ht="15.75" customHeight="1" x14ac:dyDescent="0.2">
      <c r="A61" s="27" t="s">
        <v>201</v>
      </c>
      <c r="B61" s="13">
        <f>VLOOKUP(A61,'ÁREA DOS MUNICÍPIOS '!$A$10:$B$101,2,FALSE)</f>
        <v>591.14947299999994</v>
      </c>
      <c r="C61" s="38"/>
      <c r="D61" s="74"/>
      <c r="E61" s="78"/>
      <c r="F61" s="78"/>
      <c r="G61" s="78"/>
      <c r="H61" s="75">
        <f t="shared" si="4"/>
        <v>0</v>
      </c>
      <c r="I61" s="76"/>
      <c r="J61" s="77">
        <f t="shared" si="5"/>
        <v>0</v>
      </c>
    </row>
    <row r="62" spans="1:10" ht="15.75" customHeight="1" x14ac:dyDescent="0.2">
      <c r="A62" s="27" t="s">
        <v>201</v>
      </c>
      <c r="B62" s="13">
        <f>VLOOKUP(A62,'ÁREA DOS MUNICÍPIOS '!$A$10:$B$101,2,FALSE)</f>
        <v>591.14947299999994</v>
      </c>
      <c r="C62" s="38"/>
      <c r="D62" s="74"/>
      <c r="E62" s="78"/>
      <c r="F62" s="78"/>
      <c r="G62" s="78"/>
      <c r="H62" s="75">
        <f t="shared" si="4"/>
        <v>0</v>
      </c>
      <c r="I62" s="76"/>
      <c r="J62" s="77">
        <f t="shared" si="5"/>
        <v>0</v>
      </c>
    </row>
    <row r="63" spans="1:10" ht="15.75" customHeight="1" x14ac:dyDescent="0.2">
      <c r="A63" s="27" t="s">
        <v>201</v>
      </c>
      <c r="B63" s="13">
        <f>VLOOKUP(A63,'ÁREA DOS MUNICÍPIOS '!$A$10:$B$101,2,FALSE)</f>
        <v>591.14947299999994</v>
      </c>
      <c r="C63" s="38"/>
      <c r="D63" s="74"/>
      <c r="E63" s="78"/>
      <c r="F63" s="78"/>
      <c r="G63" s="78"/>
      <c r="H63" s="75">
        <f t="shared" si="4"/>
        <v>0</v>
      </c>
      <c r="I63" s="76"/>
      <c r="J63" s="77">
        <f t="shared" si="5"/>
        <v>0</v>
      </c>
    </row>
    <row r="64" spans="1:10" ht="15.75" customHeight="1" x14ac:dyDescent="0.2">
      <c r="A64" s="27" t="s">
        <v>201</v>
      </c>
      <c r="B64" s="13">
        <f>VLOOKUP(A64,'ÁREA DOS MUNICÍPIOS '!$A$10:$B$101,2,FALSE)</f>
        <v>591.14947299999994</v>
      </c>
      <c r="C64" s="38"/>
      <c r="D64" s="74"/>
      <c r="E64" s="78"/>
      <c r="F64" s="78"/>
      <c r="G64" s="78"/>
      <c r="H64" s="75">
        <f t="shared" si="4"/>
        <v>0</v>
      </c>
      <c r="I64" s="76"/>
      <c r="J64" s="77">
        <f t="shared" si="5"/>
        <v>0</v>
      </c>
    </row>
    <row r="65" spans="1:10" ht="15.75" customHeight="1" x14ac:dyDescent="0.2">
      <c r="A65" s="27" t="s">
        <v>201</v>
      </c>
      <c r="B65" s="13">
        <f>VLOOKUP(A65,'ÁREA DOS MUNICÍPIOS '!$A$10:$B$101,2,FALSE)</f>
        <v>591.14947299999994</v>
      </c>
      <c r="C65" s="38"/>
      <c r="D65" s="74"/>
      <c r="E65" s="78"/>
      <c r="F65" s="78"/>
      <c r="G65" s="78"/>
      <c r="H65" s="75">
        <f t="shared" si="4"/>
        <v>0</v>
      </c>
      <c r="I65" s="76"/>
      <c r="J65" s="77">
        <f t="shared" si="5"/>
        <v>0</v>
      </c>
    </row>
    <row r="66" spans="1:10" ht="15.75" customHeight="1" x14ac:dyDescent="0.2">
      <c r="A66" s="27" t="s">
        <v>201</v>
      </c>
      <c r="B66" s="13">
        <f>VLOOKUP(A66,'ÁREA DOS MUNICÍPIOS '!$A$10:$B$101,2,FALSE)</f>
        <v>591.14947299999994</v>
      </c>
      <c r="C66" s="38"/>
      <c r="D66" s="74"/>
      <c r="E66" s="78"/>
      <c r="F66" s="78"/>
      <c r="G66" s="78"/>
      <c r="H66" s="75">
        <f t="shared" si="4"/>
        <v>0</v>
      </c>
      <c r="I66" s="76"/>
      <c r="J66" s="77">
        <f t="shared" si="5"/>
        <v>0</v>
      </c>
    </row>
    <row r="67" spans="1:10" ht="15.75" customHeight="1" x14ac:dyDescent="0.2">
      <c r="A67" s="27" t="s">
        <v>201</v>
      </c>
      <c r="B67" s="13">
        <f>VLOOKUP(A67,'ÁREA DOS MUNICÍPIOS '!$A$10:$B$101,2,FALSE)</f>
        <v>591.14947299999994</v>
      </c>
      <c r="C67" s="38"/>
      <c r="D67" s="74"/>
      <c r="E67" s="78"/>
      <c r="F67" s="78"/>
      <c r="G67" s="78"/>
      <c r="H67" s="75">
        <f t="shared" si="4"/>
        <v>0</v>
      </c>
      <c r="I67" s="76"/>
      <c r="J67" s="77">
        <f t="shared" si="5"/>
        <v>0</v>
      </c>
    </row>
    <row r="68" spans="1:10" ht="15.75" customHeight="1" x14ac:dyDescent="0.2">
      <c r="A68" s="27" t="s">
        <v>201</v>
      </c>
      <c r="B68" s="13">
        <f>VLOOKUP(A68,'ÁREA DOS MUNICÍPIOS '!$A$10:$B$101,2,FALSE)</f>
        <v>591.14947299999994</v>
      </c>
      <c r="C68" s="38"/>
      <c r="D68" s="74"/>
      <c r="E68" s="78"/>
      <c r="F68" s="78"/>
      <c r="G68" s="78"/>
      <c r="H68" s="75">
        <f t="shared" si="4"/>
        <v>0</v>
      </c>
      <c r="I68" s="76"/>
      <c r="J68" s="77">
        <f t="shared" si="5"/>
        <v>0</v>
      </c>
    </row>
    <row r="69" spans="1:10" ht="15.75" customHeight="1" x14ac:dyDescent="0.2">
      <c r="A69" s="27" t="s">
        <v>201</v>
      </c>
      <c r="B69" s="13">
        <f>VLOOKUP(A69,'ÁREA DOS MUNICÍPIOS '!$A$10:$B$101,2,FALSE)</f>
        <v>591.14947299999994</v>
      </c>
      <c r="C69" s="38"/>
      <c r="D69" s="74"/>
      <c r="E69" s="78"/>
      <c r="F69" s="78"/>
      <c r="G69" s="78"/>
      <c r="H69" s="75">
        <f t="shared" ref="H69:H100" si="6">IFERROR((D69/(B69*100))*E69*F69*G69,0)</f>
        <v>0</v>
      </c>
      <c r="I69" s="76"/>
      <c r="J69" s="77">
        <f t="shared" ref="J69:J100" si="7">IF(I69="Municipal",IFERROR((D69/(B69*100))*E69*F69*G69,0),0)</f>
        <v>0</v>
      </c>
    </row>
    <row r="70" spans="1:10" ht="15.75" customHeight="1" x14ac:dyDescent="0.2">
      <c r="A70" s="27" t="s">
        <v>201</v>
      </c>
      <c r="B70" s="13">
        <f>VLOOKUP(A70,'ÁREA DOS MUNICÍPIOS '!$A$10:$B$101,2,FALSE)</f>
        <v>591.14947299999994</v>
      </c>
      <c r="C70" s="38"/>
      <c r="D70" s="74"/>
      <c r="E70" s="78"/>
      <c r="F70" s="78"/>
      <c r="G70" s="78"/>
      <c r="H70" s="75">
        <f t="shared" si="6"/>
        <v>0</v>
      </c>
      <c r="I70" s="76"/>
      <c r="J70" s="77">
        <f t="shared" si="7"/>
        <v>0</v>
      </c>
    </row>
    <row r="71" spans="1:10" ht="15.75" customHeight="1" x14ac:dyDescent="0.2">
      <c r="A71" s="27" t="s">
        <v>201</v>
      </c>
      <c r="B71" s="13">
        <f>VLOOKUP(A71,'ÁREA DOS MUNICÍPIOS '!$A$10:$B$101,2,FALSE)</f>
        <v>591.14947299999994</v>
      </c>
      <c r="C71" s="38"/>
      <c r="D71" s="74"/>
      <c r="E71" s="78"/>
      <c r="F71" s="78"/>
      <c r="G71" s="78"/>
      <c r="H71" s="75">
        <f t="shared" si="6"/>
        <v>0</v>
      </c>
      <c r="I71" s="76"/>
      <c r="J71" s="77">
        <f t="shared" si="7"/>
        <v>0</v>
      </c>
    </row>
    <row r="72" spans="1:10" ht="15.75" customHeight="1" x14ac:dyDescent="0.2">
      <c r="A72" s="27" t="s">
        <v>201</v>
      </c>
      <c r="B72" s="13">
        <f>VLOOKUP(A72,'ÁREA DOS MUNICÍPIOS '!$A$10:$B$101,2,FALSE)</f>
        <v>591.14947299999994</v>
      </c>
      <c r="C72" s="38"/>
      <c r="D72" s="74"/>
      <c r="E72" s="78"/>
      <c r="F72" s="78"/>
      <c r="G72" s="78"/>
      <c r="H72" s="75">
        <f t="shared" si="6"/>
        <v>0</v>
      </c>
      <c r="I72" s="76"/>
      <c r="J72" s="77">
        <f t="shared" si="7"/>
        <v>0</v>
      </c>
    </row>
    <row r="73" spans="1:10" ht="15.75" customHeight="1" x14ac:dyDescent="0.2">
      <c r="A73" s="27" t="s">
        <v>201</v>
      </c>
      <c r="B73" s="13">
        <f>VLOOKUP(A73,'ÁREA DOS MUNICÍPIOS '!$A$10:$B$101,2,FALSE)</f>
        <v>591.14947299999994</v>
      </c>
      <c r="C73" s="38"/>
      <c r="D73" s="74"/>
      <c r="E73" s="78"/>
      <c r="F73" s="78"/>
      <c r="G73" s="78"/>
      <c r="H73" s="75">
        <f t="shared" si="6"/>
        <v>0</v>
      </c>
      <c r="I73" s="76"/>
      <c r="J73" s="77">
        <f t="shared" si="7"/>
        <v>0</v>
      </c>
    </row>
    <row r="74" spans="1:10" ht="15.75" customHeight="1" x14ac:dyDescent="0.2">
      <c r="A74" s="27" t="s">
        <v>201</v>
      </c>
      <c r="B74" s="13">
        <f>VLOOKUP(A74,'ÁREA DOS MUNICÍPIOS '!$A$10:$B$101,2,FALSE)</f>
        <v>591.14947299999994</v>
      </c>
      <c r="C74" s="38"/>
      <c r="D74" s="74"/>
      <c r="E74" s="78"/>
      <c r="F74" s="78"/>
      <c r="G74" s="78"/>
      <c r="H74" s="75">
        <f t="shared" si="6"/>
        <v>0</v>
      </c>
      <c r="I74" s="76"/>
      <c r="J74" s="77">
        <f t="shared" si="7"/>
        <v>0</v>
      </c>
    </row>
    <row r="75" spans="1:10" ht="15.75" customHeight="1" x14ac:dyDescent="0.2">
      <c r="A75" s="27" t="s">
        <v>201</v>
      </c>
      <c r="B75" s="13">
        <f>VLOOKUP(A75,'ÁREA DOS MUNICÍPIOS '!$A$10:$B$101,2,FALSE)</f>
        <v>591.14947299999994</v>
      </c>
      <c r="C75" s="38"/>
      <c r="D75" s="74"/>
      <c r="E75" s="78"/>
      <c r="F75" s="78"/>
      <c r="G75" s="78"/>
      <c r="H75" s="75">
        <f t="shared" si="6"/>
        <v>0</v>
      </c>
      <c r="I75" s="76"/>
      <c r="J75" s="77">
        <f t="shared" si="7"/>
        <v>0</v>
      </c>
    </row>
    <row r="76" spans="1:10" ht="15.75" customHeight="1" x14ac:dyDescent="0.2">
      <c r="A76" s="27" t="s">
        <v>201</v>
      </c>
      <c r="B76" s="13">
        <f>VLOOKUP(A76,'ÁREA DOS MUNICÍPIOS '!$A$10:$B$101,2,FALSE)</f>
        <v>591.14947299999994</v>
      </c>
      <c r="C76" s="38"/>
      <c r="D76" s="74"/>
      <c r="E76" s="78"/>
      <c r="F76" s="78"/>
      <c r="G76" s="78"/>
      <c r="H76" s="75">
        <f t="shared" si="6"/>
        <v>0</v>
      </c>
      <c r="I76" s="76"/>
      <c r="J76" s="77">
        <f t="shared" si="7"/>
        <v>0</v>
      </c>
    </row>
    <row r="77" spans="1:10" ht="15.75" customHeight="1" x14ac:dyDescent="0.2">
      <c r="A77" s="27" t="s">
        <v>201</v>
      </c>
      <c r="B77" s="13">
        <f>VLOOKUP(A77,'ÁREA DOS MUNICÍPIOS '!$A$10:$B$101,2,FALSE)</f>
        <v>591.14947299999994</v>
      </c>
      <c r="C77" s="38"/>
      <c r="D77" s="74"/>
      <c r="E77" s="78"/>
      <c r="F77" s="78"/>
      <c r="G77" s="78"/>
      <c r="H77" s="75">
        <f t="shared" si="6"/>
        <v>0</v>
      </c>
      <c r="I77" s="76"/>
      <c r="J77" s="77">
        <f t="shared" si="7"/>
        <v>0</v>
      </c>
    </row>
    <row r="78" spans="1:10" ht="15.75" customHeight="1" x14ac:dyDescent="0.2">
      <c r="A78" s="27" t="s">
        <v>201</v>
      </c>
      <c r="B78" s="13">
        <f>VLOOKUP(A78,'ÁREA DOS MUNICÍPIOS '!$A$10:$B$101,2,FALSE)</f>
        <v>591.14947299999994</v>
      </c>
      <c r="C78" s="38"/>
      <c r="D78" s="74"/>
      <c r="E78" s="78"/>
      <c r="F78" s="78"/>
      <c r="G78" s="78"/>
      <c r="H78" s="75">
        <f t="shared" si="6"/>
        <v>0</v>
      </c>
      <c r="I78" s="76"/>
      <c r="J78" s="77">
        <f t="shared" si="7"/>
        <v>0</v>
      </c>
    </row>
    <row r="79" spans="1:10" ht="15.75" customHeight="1" x14ac:dyDescent="0.2">
      <c r="A79" s="27" t="s">
        <v>201</v>
      </c>
      <c r="B79" s="13">
        <f>VLOOKUP(A79,'ÁREA DOS MUNICÍPIOS '!$A$10:$B$101,2,FALSE)</f>
        <v>591.14947299999994</v>
      </c>
      <c r="C79" s="38"/>
      <c r="D79" s="74"/>
      <c r="E79" s="78"/>
      <c r="F79" s="78"/>
      <c r="G79" s="78"/>
      <c r="H79" s="75">
        <f t="shared" si="6"/>
        <v>0</v>
      </c>
      <c r="I79" s="76"/>
      <c r="J79" s="77">
        <f t="shared" si="7"/>
        <v>0</v>
      </c>
    </row>
    <row r="80" spans="1:10" ht="15.75" customHeight="1" x14ac:dyDescent="0.2">
      <c r="A80" s="27" t="s">
        <v>201</v>
      </c>
      <c r="B80" s="13">
        <f>VLOOKUP(A80,'ÁREA DOS MUNICÍPIOS '!$A$10:$B$101,2,FALSE)</f>
        <v>591.14947299999994</v>
      </c>
      <c r="C80" s="38"/>
      <c r="D80" s="74"/>
      <c r="E80" s="78"/>
      <c r="F80" s="78"/>
      <c r="G80" s="78"/>
      <c r="H80" s="75">
        <f t="shared" si="6"/>
        <v>0</v>
      </c>
      <c r="I80" s="76"/>
      <c r="J80" s="77">
        <f t="shared" si="7"/>
        <v>0</v>
      </c>
    </row>
    <row r="81" spans="1:10" ht="15.75" customHeight="1" x14ac:dyDescent="0.2">
      <c r="A81" s="27" t="s">
        <v>201</v>
      </c>
      <c r="B81" s="13">
        <f>VLOOKUP(A81,'ÁREA DOS MUNICÍPIOS '!$A$10:$B$101,2,FALSE)</f>
        <v>591.14947299999994</v>
      </c>
      <c r="C81" s="38"/>
      <c r="D81" s="74"/>
      <c r="E81" s="78"/>
      <c r="F81" s="78"/>
      <c r="G81" s="78"/>
      <c r="H81" s="75">
        <f t="shared" si="6"/>
        <v>0</v>
      </c>
      <c r="I81" s="76"/>
      <c r="J81" s="77">
        <f t="shared" si="7"/>
        <v>0</v>
      </c>
    </row>
    <row r="82" spans="1:10" ht="15.75" customHeight="1" x14ac:dyDescent="0.2">
      <c r="A82" s="27" t="s">
        <v>201</v>
      </c>
      <c r="B82" s="13">
        <f>VLOOKUP(A82,'ÁREA DOS MUNICÍPIOS '!$A$10:$B$101,2,FALSE)</f>
        <v>591.14947299999994</v>
      </c>
      <c r="C82" s="38"/>
      <c r="D82" s="74"/>
      <c r="E82" s="78"/>
      <c r="F82" s="78"/>
      <c r="G82" s="78"/>
      <c r="H82" s="75">
        <f t="shared" si="6"/>
        <v>0</v>
      </c>
      <c r="I82" s="76"/>
      <c r="J82" s="77">
        <f t="shared" si="7"/>
        <v>0</v>
      </c>
    </row>
    <row r="83" spans="1:10" ht="15.75" customHeight="1" x14ac:dyDescent="0.2">
      <c r="A83" s="27" t="s">
        <v>201</v>
      </c>
      <c r="B83" s="13">
        <f>VLOOKUP(A83,'ÁREA DOS MUNICÍPIOS '!$A$10:$B$101,2,FALSE)</f>
        <v>591.14947299999994</v>
      </c>
      <c r="C83" s="38"/>
      <c r="D83" s="74"/>
      <c r="E83" s="78"/>
      <c r="F83" s="78"/>
      <c r="G83" s="78"/>
      <c r="H83" s="75">
        <f t="shared" si="6"/>
        <v>0</v>
      </c>
      <c r="I83" s="76"/>
      <c r="J83" s="77">
        <f t="shared" si="7"/>
        <v>0</v>
      </c>
    </row>
    <row r="84" spans="1:10" ht="15.75" customHeight="1" x14ac:dyDescent="0.2">
      <c r="A84" s="27" t="s">
        <v>201</v>
      </c>
      <c r="B84" s="13">
        <f>VLOOKUP(A84,'ÁREA DOS MUNICÍPIOS '!$A$10:$B$101,2,FALSE)</f>
        <v>591.14947299999994</v>
      </c>
      <c r="C84" s="38"/>
      <c r="D84" s="74"/>
      <c r="E84" s="78"/>
      <c r="F84" s="78"/>
      <c r="G84" s="78"/>
      <c r="H84" s="75">
        <f t="shared" si="6"/>
        <v>0</v>
      </c>
      <c r="I84" s="76"/>
      <c r="J84" s="77">
        <f t="shared" si="7"/>
        <v>0</v>
      </c>
    </row>
    <row r="85" spans="1:10" ht="15.75" customHeight="1" x14ac:dyDescent="0.2">
      <c r="A85" s="27" t="s">
        <v>201</v>
      </c>
      <c r="B85" s="13">
        <f>VLOOKUP(A85,'ÁREA DOS MUNICÍPIOS '!$A$10:$B$101,2,FALSE)</f>
        <v>591.14947299999994</v>
      </c>
      <c r="C85" s="38"/>
      <c r="D85" s="74"/>
      <c r="E85" s="78"/>
      <c r="F85" s="78"/>
      <c r="G85" s="78"/>
      <c r="H85" s="75">
        <f t="shared" si="6"/>
        <v>0</v>
      </c>
      <c r="I85" s="76"/>
      <c r="J85" s="77">
        <f t="shared" si="7"/>
        <v>0</v>
      </c>
    </row>
    <row r="86" spans="1:10" ht="15.75" customHeight="1" x14ac:dyDescent="0.2">
      <c r="A86" s="27" t="s">
        <v>201</v>
      </c>
      <c r="B86" s="13">
        <f>VLOOKUP(A86,'ÁREA DOS MUNICÍPIOS '!$A$10:$B$101,2,FALSE)</f>
        <v>591.14947299999994</v>
      </c>
      <c r="C86" s="38"/>
      <c r="D86" s="74"/>
      <c r="E86" s="78"/>
      <c r="F86" s="78"/>
      <c r="G86" s="78"/>
      <c r="H86" s="75">
        <f t="shared" si="6"/>
        <v>0</v>
      </c>
      <c r="I86" s="76"/>
      <c r="J86" s="77">
        <f t="shared" si="7"/>
        <v>0</v>
      </c>
    </row>
    <row r="87" spans="1:10" ht="15.75" customHeight="1" x14ac:dyDescent="0.2">
      <c r="A87" s="27" t="s">
        <v>201</v>
      </c>
      <c r="B87" s="13">
        <f>VLOOKUP(A87,'ÁREA DOS MUNICÍPIOS '!$A$10:$B$101,2,FALSE)</f>
        <v>591.14947299999994</v>
      </c>
      <c r="C87" s="38"/>
      <c r="D87" s="74"/>
      <c r="E87" s="78"/>
      <c r="F87" s="78"/>
      <c r="G87" s="78"/>
      <c r="H87" s="75">
        <f t="shared" si="6"/>
        <v>0</v>
      </c>
      <c r="I87" s="76"/>
      <c r="J87" s="77">
        <f t="shared" si="7"/>
        <v>0</v>
      </c>
    </row>
    <row r="88" spans="1:10" ht="15.75" customHeight="1" x14ac:dyDescent="0.2">
      <c r="A88" s="27" t="s">
        <v>201</v>
      </c>
      <c r="B88" s="13">
        <f>VLOOKUP(A88,'ÁREA DOS MUNICÍPIOS '!$A$10:$B$101,2,FALSE)</f>
        <v>591.14947299999994</v>
      </c>
      <c r="C88" s="38"/>
      <c r="D88" s="74"/>
      <c r="E88" s="78"/>
      <c r="F88" s="78"/>
      <c r="G88" s="78"/>
      <c r="H88" s="75">
        <f t="shared" si="6"/>
        <v>0</v>
      </c>
      <c r="I88" s="76"/>
      <c r="J88" s="77">
        <f t="shared" si="7"/>
        <v>0</v>
      </c>
    </row>
    <row r="89" spans="1:10" ht="15.75" customHeight="1" x14ac:dyDescent="0.2">
      <c r="A89" s="27" t="s">
        <v>201</v>
      </c>
      <c r="B89" s="13">
        <f>VLOOKUP(A89,'ÁREA DOS MUNICÍPIOS '!$A$10:$B$101,2,FALSE)</f>
        <v>591.14947299999994</v>
      </c>
      <c r="C89" s="38"/>
      <c r="D89" s="74"/>
      <c r="E89" s="78"/>
      <c r="F89" s="78"/>
      <c r="G89" s="78"/>
      <c r="H89" s="75">
        <f t="shared" si="6"/>
        <v>0</v>
      </c>
      <c r="I89" s="76"/>
      <c r="J89" s="77">
        <f t="shared" si="7"/>
        <v>0</v>
      </c>
    </row>
    <row r="90" spans="1:10" ht="15.75" customHeight="1" x14ac:dyDescent="0.2">
      <c r="A90" s="27" t="s">
        <v>201</v>
      </c>
      <c r="B90" s="13">
        <f>VLOOKUP(A90,'ÁREA DOS MUNICÍPIOS '!$A$10:$B$101,2,FALSE)</f>
        <v>591.14947299999994</v>
      </c>
      <c r="C90" s="38"/>
      <c r="D90" s="74"/>
      <c r="E90" s="78"/>
      <c r="F90" s="78"/>
      <c r="G90" s="78"/>
      <c r="H90" s="75">
        <f t="shared" si="6"/>
        <v>0</v>
      </c>
      <c r="I90" s="76"/>
      <c r="J90" s="77">
        <f t="shared" si="7"/>
        <v>0</v>
      </c>
    </row>
    <row r="91" spans="1:10" ht="15.75" customHeight="1" x14ac:dyDescent="0.2">
      <c r="A91" s="27" t="s">
        <v>201</v>
      </c>
      <c r="B91" s="13">
        <f>VLOOKUP(A91,'ÁREA DOS MUNICÍPIOS '!$A$10:$B$101,2,FALSE)</f>
        <v>591.14947299999994</v>
      </c>
      <c r="C91" s="38"/>
      <c r="D91" s="74"/>
      <c r="E91" s="78"/>
      <c r="F91" s="78"/>
      <c r="G91" s="78"/>
      <c r="H91" s="75">
        <f t="shared" si="6"/>
        <v>0</v>
      </c>
      <c r="I91" s="76"/>
      <c r="J91" s="77">
        <f t="shared" si="7"/>
        <v>0</v>
      </c>
    </row>
    <row r="92" spans="1:10" ht="15.75" customHeight="1" x14ac:dyDescent="0.2">
      <c r="A92" s="27" t="s">
        <v>201</v>
      </c>
      <c r="B92" s="13">
        <f>VLOOKUP(A92,'ÁREA DOS MUNICÍPIOS '!$A$10:$B$101,2,FALSE)</f>
        <v>591.14947299999994</v>
      </c>
      <c r="C92" s="38"/>
      <c r="D92" s="74"/>
      <c r="E92" s="78"/>
      <c r="F92" s="78"/>
      <c r="G92" s="78"/>
      <c r="H92" s="75">
        <f t="shared" si="6"/>
        <v>0</v>
      </c>
      <c r="I92" s="76"/>
      <c r="J92" s="77">
        <f t="shared" si="7"/>
        <v>0</v>
      </c>
    </row>
    <row r="93" spans="1:10" ht="15.75" customHeight="1" x14ac:dyDescent="0.2">
      <c r="A93" s="27" t="s">
        <v>201</v>
      </c>
      <c r="B93" s="13">
        <f>VLOOKUP(A93,'ÁREA DOS MUNICÍPIOS '!$A$10:$B$101,2,FALSE)</f>
        <v>591.14947299999994</v>
      </c>
      <c r="C93" s="38"/>
      <c r="D93" s="74"/>
      <c r="E93" s="78"/>
      <c r="F93" s="78"/>
      <c r="G93" s="78"/>
      <c r="H93" s="75">
        <f t="shared" si="6"/>
        <v>0</v>
      </c>
      <c r="I93" s="76"/>
      <c r="J93" s="77">
        <f t="shared" si="7"/>
        <v>0</v>
      </c>
    </row>
    <row r="94" spans="1:10" ht="15.75" customHeight="1" x14ac:dyDescent="0.2">
      <c r="A94" s="27" t="s">
        <v>201</v>
      </c>
      <c r="B94" s="13">
        <f>VLOOKUP(A94,'ÁREA DOS MUNICÍPIOS '!$A$10:$B$101,2,FALSE)</f>
        <v>591.14947299999994</v>
      </c>
      <c r="C94" s="38"/>
      <c r="D94" s="74"/>
      <c r="E94" s="78"/>
      <c r="F94" s="78"/>
      <c r="G94" s="78"/>
      <c r="H94" s="75">
        <f t="shared" si="6"/>
        <v>0</v>
      </c>
      <c r="I94" s="76"/>
      <c r="J94" s="77">
        <f t="shared" si="7"/>
        <v>0</v>
      </c>
    </row>
    <row r="95" spans="1:10" ht="15.75" customHeight="1" x14ac:dyDescent="0.2">
      <c r="A95" s="27" t="s">
        <v>201</v>
      </c>
      <c r="B95" s="13">
        <f>VLOOKUP(A95,'ÁREA DOS MUNICÍPIOS '!$A$10:$B$101,2,FALSE)</f>
        <v>591.14947299999994</v>
      </c>
      <c r="C95" s="38"/>
      <c r="D95" s="74"/>
      <c r="E95" s="78"/>
      <c r="F95" s="78"/>
      <c r="G95" s="78"/>
      <c r="H95" s="75">
        <f t="shared" si="6"/>
        <v>0</v>
      </c>
      <c r="I95" s="76"/>
      <c r="J95" s="77">
        <f t="shared" si="7"/>
        <v>0</v>
      </c>
    </row>
    <row r="96" spans="1:10" ht="15.75" customHeight="1" x14ac:dyDescent="0.2">
      <c r="A96" s="27" t="s">
        <v>201</v>
      </c>
      <c r="B96" s="13">
        <f>VLOOKUP(A96,'ÁREA DOS MUNICÍPIOS '!$A$10:$B$101,2,FALSE)</f>
        <v>591.14947299999994</v>
      </c>
      <c r="C96" s="38"/>
      <c r="D96" s="74"/>
      <c r="E96" s="78"/>
      <c r="F96" s="78"/>
      <c r="G96" s="78"/>
      <c r="H96" s="75">
        <f t="shared" si="6"/>
        <v>0</v>
      </c>
      <c r="I96" s="76"/>
      <c r="J96" s="77">
        <f t="shared" si="7"/>
        <v>0</v>
      </c>
    </row>
    <row r="97" spans="1:10" ht="15.75" customHeight="1" x14ac:dyDescent="0.2">
      <c r="A97" s="27" t="s">
        <v>201</v>
      </c>
      <c r="B97" s="13">
        <f>VLOOKUP(A97,'ÁREA DOS MUNICÍPIOS '!$A$10:$B$101,2,FALSE)</f>
        <v>591.14947299999994</v>
      </c>
      <c r="C97" s="38"/>
      <c r="D97" s="74"/>
      <c r="E97" s="78"/>
      <c r="F97" s="78"/>
      <c r="G97" s="78"/>
      <c r="H97" s="75">
        <f t="shared" si="6"/>
        <v>0</v>
      </c>
      <c r="I97" s="76"/>
      <c r="J97" s="77">
        <f t="shared" si="7"/>
        <v>0</v>
      </c>
    </row>
    <row r="98" spans="1:10" ht="15.75" customHeight="1" x14ac:dyDescent="0.2">
      <c r="A98" s="27" t="s">
        <v>201</v>
      </c>
      <c r="B98" s="13">
        <f>VLOOKUP(A98,'ÁREA DOS MUNICÍPIOS '!$A$10:$B$101,2,FALSE)</f>
        <v>591.14947299999994</v>
      </c>
      <c r="C98" s="38"/>
      <c r="D98" s="74"/>
      <c r="E98" s="78"/>
      <c r="F98" s="78"/>
      <c r="G98" s="78"/>
      <c r="H98" s="75">
        <f t="shared" si="6"/>
        <v>0</v>
      </c>
      <c r="I98" s="76"/>
      <c r="J98" s="77">
        <f t="shared" si="7"/>
        <v>0</v>
      </c>
    </row>
    <row r="99" spans="1:10" ht="15.75" customHeight="1" x14ac:dyDescent="0.2">
      <c r="A99" s="27" t="s">
        <v>201</v>
      </c>
      <c r="B99" s="13">
        <f>VLOOKUP(A99,'ÁREA DOS MUNICÍPIOS '!$A$10:$B$101,2,FALSE)</f>
        <v>591.14947299999994</v>
      </c>
      <c r="C99" s="38"/>
      <c r="D99" s="74"/>
      <c r="E99" s="78"/>
      <c r="F99" s="78"/>
      <c r="G99" s="78"/>
      <c r="H99" s="75">
        <f t="shared" si="6"/>
        <v>0</v>
      </c>
      <c r="I99" s="76"/>
      <c r="J99" s="77">
        <f t="shared" si="7"/>
        <v>0</v>
      </c>
    </row>
    <row r="100" spans="1:10" ht="15.75" customHeight="1" x14ac:dyDescent="0.2">
      <c r="A100" s="27" t="s">
        <v>201</v>
      </c>
      <c r="B100" s="13">
        <f>VLOOKUP(A100,'ÁREA DOS MUNICÍPIOS '!$A$10:$B$101,2,FALSE)</f>
        <v>591.14947299999994</v>
      </c>
      <c r="C100" s="38"/>
      <c r="D100" s="74"/>
      <c r="E100" s="78"/>
      <c r="F100" s="78"/>
      <c r="G100" s="78"/>
      <c r="H100" s="75">
        <f t="shared" si="6"/>
        <v>0</v>
      </c>
      <c r="I100" s="76"/>
      <c r="J100" s="77">
        <f t="shared" si="7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1" sqref="C11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0.94839225157095242</v>
      </c>
      <c r="I1" s="18" t="s">
        <v>3</v>
      </c>
      <c r="J1" s="17">
        <f>SUM(J4:J9090)</f>
        <v>0.87289937526452299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202</v>
      </c>
      <c r="B4" s="13">
        <f>VLOOKUP(A4,'ÁREA DOS MUNICÍPIOS '!$A$10:$B$101,2,FALSE)</f>
        <v>323.25169199999999</v>
      </c>
      <c r="C4" s="38" t="s">
        <v>225</v>
      </c>
      <c r="D4" s="74">
        <f>VLOOKUP($C4,'BASE DIBAPE'!$B$2:$H$800,2,FALSE)</f>
        <v>1693.03</v>
      </c>
      <c r="E4" s="74">
        <f>VLOOKUP($C4,'BASE DIBAPE'!$B$2:$H$800,3,FALSE)</f>
        <v>1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0.10474995441013808</v>
      </c>
      <c r="I4" s="76" t="str">
        <f>K4</f>
        <v>MUNICIPAL</v>
      </c>
      <c r="J4" s="77">
        <f>IF(I4="Municipal",IFERROR((D4/(B4*100))*E4*F4*G4,0),0)</f>
        <v>0.10474995441013808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202</v>
      </c>
      <c r="B5" s="13">
        <f>VLOOKUP(A5,'ÁREA DOS MUNICÍPIOS '!$A$10:$B$101,2,FALSE)</f>
        <v>323.25169199999999</v>
      </c>
      <c r="C5" s="38" t="s">
        <v>240</v>
      </c>
      <c r="D5" s="74">
        <f>VLOOKUP($C5,'BASE DIBAPE'!$B$2:$H$800,2,FALSE)</f>
        <v>19596.849999999999</v>
      </c>
      <c r="E5" s="74">
        <f>VLOOKUP($C5,'BASE DIBAPE'!$B$2:$H$800,3,FALSE)</f>
        <v>1</v>
      </c>
      <c r="F5" s="74">
        <f>VLOOKUP($C5,'BASE DIBAPE'!$B$2:$H$800,4,FALSE)</f>
        <v>1</v>
      </c>
      <c r="G5" s="74">
        <f>VLOOKUP($C5,'BASE DIBAPE'!$B$2:$H$800,5,FALSE)</f>
        <v>1</v>
      </c>
      <c r="H5" s="75">
        <f t="shared" ref="H5:H68" si="0">IFERROR((D5/(B5*100))*E5*F5*G5,0)</f>
        <v>0.60624121961285815</v>
      </c>
      <c r="I5" s="76" t="str">
        <f t="shared" ref="I5:I6" si="1">K5</f>
        <v>MUNICIPAL</v>
      </c>
      <c r="J5" s="77">
        <f t="shared" ref="J5:J68" si="2">IF(I5="Municipal",IFERROR((D5/(B5*100))*E5*F5*G5,0),0)</f>
        <v>0.60624121961285815</v>
      </c>
      <c r="K5" s="8" t="str">
        <f>VLOOKUP($C5,'BASE DIBAPE'!$B$2:$H$800,6,FALSE)</f>
        <v>MUNICIPAL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202</v>
      </c>
      <c r="B6" s="13">
        <f>VLOOKUP(A6,'ÁREA DOS MUNICÍPIOS '!$A$10:$B$101,2,FALSE)</f>
        <v>323.25169199999999</v>
      </c>
      <c r="C6" s="38" t="s">
        <v>465</v>
      </c>
      <c r="D6" s="74">
        <f>VLOOKUP($C6,'BASE DIBAPE'!$B$2:$H$800,2,FALSE)</f>
        <v>33.03</v>
      </c>
      <c r="E6" s="74">
        <f>VLOOKUP($C6,'BASE DIBAPE'!$B$2:$H$800,3,FALSE)</f>
        <v>1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4.087217585236955E-3</v>
      </c>
      <c r="I6" s="76" t="str">
        <f t="shared" si="1"/>
        <v>MUNICIPAL</v>
      </c>
      <c r="J6" s="77">
        <f t="shared" si="2"/>
        <v>4.087217585236955E-3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202</v>
      </c>
      <c r="B7" s="13">
        <f>VLOOKUP(A7,'ÁREA DOS MUNICÍPIOS '!$A$10:$B$101,2,FALSE)</f>
        <v>323.25169199999999</v>
      </c>
      <c r="C7" s="38" t="s">
        <v>582</v>
      </c>
      <c r="D7" s="74">
        <f>VLOOKUP($C7,'BASE DIBAPE'!$B$2:$H$800,2,FALSE)</f>
        <v>4225.51</v>
      </c>
      <c r="E7" s="74">
        <f>VLOOKUP($C7,'BASE DIBAPE'!$B$2:$H$800,3,FALSE)</f>
        <v>1</v>
      </c>
      <c r="F7" s="74">
        <f>VLOOKUP($C7,'BASE DIBAPE'!$B$2:$H$800,4,FALSE)</f>
        <v>1</v>
      </c>
      <c r="G7" s="74">
        <f>VLOOKUP($C7,'BASE DIBAPE'!$B$2:$H$800,5,FALSE)</f>
        <v>1</v>
      </c>
      <c r="H7" s="75">
        <f t="shared" si="0"/>
        <v>0.13071888267177267</v>
      </c>
      <c r="I7" s="76" t="str">
        <f t="shared" ref="I7:I10" si="3">K7</f>
        <v>MUNICIPAL</v>
      </c>
      <c r="J7" s="77">
        <f t="shared" si="2"/>
        <v>0.13071888267177267</v>
      </c>
      <c r="K7" s="8" t="str">
        <f>VLOOKUP($C7,'BASE DIBAPE'!$B$2:$H$800,6,FALSE)</f>
        <v>MUNICIPAL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202</v>
      </c>
      <c r="B8" s="13">
        <f>VLOOKUP(A8,'ÁREA DOS MUNICÍPIOS '!$A$10:$B$101,2,FALSE)</f>
        <v>323.25169199999999</v>
      </c>
      <c r="C8" s="38" t="s">
        <v>673</v>
      </c>
      <c r="D8" s="74">
        <f>VLOOKUP($C8,'BASE DIBAPE'!$B$2:$H$800,2,FALSE)</f>
        <v>112.2</v>
      </c>
      <c r="E8" s="74">
        <f>VLOOKUP($C8,'BASE DIBAPE'!$B$2:$H$800,3,FALSE)</f>
        <v>3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2.0825877069191027E-2</v>
      </c>
      <c r="I8" s="76" t="str">
        <f t="shared" si="3"/>
        <v>MUNICIPAL</v>
      </c>
      <c r="J8" s="77">
        <f t="shared" si="2"/>
        <v>2.0825877069191027E-2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202</v>
      </c>
      <c r="B9" s="13">
        <f>VLOOKUP(A9,'ÁREA DOS MUNICÍPIOS '!$A$10:$B$101,2,FALSE)</f>
        <v>323.25169199999999</v>
      </c>
      <c r="C9" s="38" t="s">
        <v>844</v>
      </c>
      <c r="D9" s="74">
        <f>VLOOKUP($C9,'BASE DIBAPE'!$B$2:$H$800,2,FALSE)</f>
        <v>25.36</v>
      </c>
      <c r="E9" s="74">
        <f>VLOOKUP($C9,'BASE DIBAPE'!$B$2:$H$800,3,FALSE)</f>
        <v>4</v>
      </c>
      <c r="F9" s="74">
        <f>VLOOKUP($C9,'BASE DIBAPE'!$B$2:$H$800,4,FALSE)</f>
        <v>2</v>
      </c>
      <c r="G9" s="74">
        <f>VLOOKUP($C9,'BASE DIBAPE'!$B$2:$H$800,5,FALSE)</f>
        <v>1</v>
      </c>
      <c r="H9" s="75">
        <f t="shared" si="0"/>
        <v>6.2762239153260173E-3</v>
      </c>
      <c r="I9" s="76" t="str">
        <f t="shared" si="3"/>
        <v>MUNICIPAL</v>
      </c>
      <c r="J9" s="77">
        <f t="shared" si="2"/>
        <v>6.2762239153260173E-3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202</v>
      </c>
      <c r="B10" s="13">
        <f>VLOOKUP(A10,'ÁREA DOS MUNICÍPIOS '!$A$10:$B$101,2,FALSE)</f>
        <v>323.25169199999999</v>
      </c>
      <c r="C10" s="38" t="s">
        <v>1040</v>
      </c>
      <c r="D10" s="74">
        <f>VLOOKUP($C10,'BASE DIBAPE'!$B$2:$H$800,2,FALSE)</f>
        <v>406.72</v>
      </c>
      <c r="E10" s="74">
        <f>VLOOKUP($C10,'BASE DIBAPE'!$B$2:$H$800,3,FALSE)</f>
        <v>3</v>
      </c>
      <c r="F10" s="74">
        <f>VLOOKUP($C10,'BASE DIBAPE'!$B$2:$H$800,4,FALSE)</f>
        <v>1</v>
      </c>
      <c r="G10" s="74">
        <f>VLOOKUP($C10,'BASE DIBAPE'!$B$2:$H$800,5,FALSE)</f>
        <v>2</v>
      </c>
      <c r="H10" s="75">
        <f t="shared" si="0"/>
        <v>7.5492876306429368E-2</v>
      </c>
      <c r="I10" s="76" t="str">
        <f t="shared" si="3"/>
        <v>ESTADUAL</v>
      </c>
      <c r="J10" s="77">
        <f t="shared" si="2"/>
        <v>0</v>
      </c>
      <c r="K10" s="8" t="str">
        <f>VLOOKUP($C10,'BASE DIBAPE'!$B$2:$H$800,6,FALSE)</f>
        <v>ESTADUAL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202</v>
      </c>
      <c r="B11" s="13">
        <f>VLOOKUP(A11,'ÁREA DOS MUNICÍPIOS '!$A$10:$B$101,2,FALSE)</f>
        <v>323.25169199999999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202</v>
      </c>
      <c r="B12" s="13">
        <f>VLOOKUP(A12,'ÁREA DOS MUNICÍPIOS '!$A$10:$B$101,2,FALSE)</f>
        <v>323.25169199999999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202</v>
      </c>
      <c r="B13" s="13">
        <f>VLOOKUP(A13,'ÁREA DOS MUNICÍPIOS '!$A$10:$B$101,2,FALSE)</f>
        <v>323.25169199999999</v>
      </c>
      <c r="C13" s="62" t="s">
        <v>1438</v>
      </c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202</v>
      </c>
      <c r="B14" s="13">
        <f>VLOOKUP(A14,'ÁREA DOS MUNICÍPIOS '!$A$10:$B$101,2,FALSE)</f>
        <v>323.25169199999999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202</v>
      </c>
      <c r="B15" s="13">
        <f>VLOOKUP(A15,'ÁREA DOS MUNICÍPIOS '!$A$10:$B$101,2,FALSE)</f>
        <v>323.25169199999999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202</v>
      </c>
      <c r="B16" s="13">
        <f>VLOOKUP(A16,'ÁREA DOS MUNICÍPIOS '!$A$10:$B$101,2,FALSE)</f>
        <v>323.25169199999999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202</v>
      </c>
      <c r="B17" s="13">
        <f>VLOOKUP(A17,'ÁREA DOS MUNICÍPIOS '!$A$10:$B$101,2,FALSE)</f>
        <v>323.25169199999999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202</v>
      </c>
      <c r="B18" s="13">
        <f>VLOOKUP(A18,'ÁREA DOS MUNICÍPIOS '!$A$10:$B$101,2,FALSE)</f>
        <v>323.25169199999999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202</v>
      </c>
      <c r="B19" s="13">
        <f>VLOOKUP(A19,'ÁREA DOS MUNICÍPIOS '!$A$10:$B$101,2,FALSE)</f>
        <v>323.25169199999999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202</v>
      </c>
      <c r="B20" s="13">
        <f>VLOOKUP(A20,'ÁREA DOS MUNICÍPIOS '!$A$10:$B$101,2,FALSE)</f>
        <v>323.25169199999999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202</v>
      </c>
      <c r="B21" s="13">
        <f>VLOOKUP(A21,'ÁREA DOS MUNICÍPIOS '!$A$10:$B$101,2,FALSE)</f>
        <v>323.25169199999999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202</v>
      </c>
      <c r="B22" s="13">
        <f>VLOOKUP(A22,'ÁREA DOS MUNICÍPIOS '!$A$10:$B$101,2,FALSE)</f>
        <v>323.25169199999999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202</v>
      </c>
      <c r="B23" s="13">
        <f>VLOOKUP(A23,'ÁREA DOS MUNICÍPIOS '!$A$10:$B$101,2,FALSE)</f>
        <v>323.25169199999999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202</v>
      </c>
      <c r="B24" s="13">
        <f>VLOOKUP(A24,'ÁREA DOS MUNICÍPIOS '!$A$10:$B$101,2,FALSE)</f>
        <v>323.25169199999999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202</v>
      </c>
      <c r="B25" s="13">
        <f>VLOOKUP(A25,'ÁREA DOS MUNICÍPIOS '!$A$10:$B$101,2,FALSE)</f>
        <v>323.25169199999999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202</v>
      </c>
      <c r="B26" s="13">
        <f>VLOOKUP(A26,'ÁREA DOS MUNICÍPIOS '!$A$10:$B$101,2,FALSE)</f>
        <v>323.25169199999999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202</v>
      </c>
      <c r="B27" s="13">
        <f>VLOOKUP(A27,'ÁREA DOS MUNICÍPIOS '!$A$10:$B$101,2,FALSE)</f>
        <v>323.25169199999999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202</v>
      </c>
      <c r="B28" s="13">
        <f>VLOOKUP(A28,'ÁREA DOS MUNICÍPIOS '!$A$10:$B$101,2,FALSE)</f>
        <v>323.25169199999999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202</v>
      </c>
      <c r="B29" s="13">
        <f>VLOOKUP(A29,'ÁREA DOS MUNICÍPIOS '!$A$10:$B$101,2,FALSE)</f>
        <v>323.25169199999999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202</v>
      </c>
      <c r="B30" s="13">
        <f>VLOOKUP(A30,'ÁREA DOS MUNICÍPIOS '!$A$10:$B$101,2,FALSE)</f>
        <v>323.25169199999999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202</v>
      </c>
      <c r="B31" s="13">
        <f>VLOOKUP(A31,'ÁREA DOS MUNICÍPIOS '!$A$10:$B$101,2,FALSE)</f>
        <v>323.25169199999999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202</v>
      </c>
      <c r="B32" s="13">
        <f>VLOOKUP(A32,'ÁREA DOS MUNICÍPIOS '!$A$10:$B$101,2,FALSE)</f>
        <v>323.25169199999999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202</v>
      </c>
      <c r="B33" s="13">
        <f>VLOOKUP(A33,'ÁREA DOS MUNICÍPIOS '!$A$10:$B$101,2,FALSE)</f>
        <v>323.25169199999999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202</v>
      </c>
      <c r="B34" s="13">
        <f>VLOOKUP(A34,'ÁREA DOS MUNICÍPIOS '!$A$10:$B$101,2,FALSE)</f>
        <v>323.25169199999999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202</v>
      </c>
      <c r="B35" s="13">
        <f>VLOOKUP(A35,'ÁREA DOS MUNICÍPIOS '!$A$10:$B$101,2,FALSE)</f>
        <v>323.25169199999999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202</v>
      </c>
      <c r="B36" s="13">
        <f>VLOOKUP(A36,'ÁREA DOS MUNICÍPIOS '!$A$10:$B$101,2,FALSE)</f>
        <v>323.25169199999999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202</v>
      </c>
      <c r="B37" s="13">
        <f>VLOOKUP(A37,'ÁREA DOS MUNICÍPIOS '!$A$10:$B$101,2,FALSE)</f>
        <v>323.25169199999999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202</v>
      </c>
      <c r="B38" s="13">
        <f>VLOOKUP(A38,'ÁREA DOS MUNICÍPIOS '!$A$10:$B$101,2,FALSE)</f>
        <v>323.25169199999999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202</v>
      </c>
      <c r="B39" s="13">
        <f>VLOOKUP(A39,'ÁREA DOS MUNICÍPIOS '!$A$10:$B$101,2,FALSE)</f>
        <v>323.25169199999999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202</v>
      </c>
      <c r="B40" s="13">
        <f>VLOOKUP(A40,'ÁREA DOS MUNICÍPIOS '!$A$10:$B$101,2,FALSE)</f>
        <v>323.25169199999999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202</v>
      </c>
      <c r="B41" s="13">
        <f>VLOOKUP(A41,'ÁREA DOS MUNICÍPIOS '!$A$10:$B$101,2,FALSE)</f>
        <v>323.25169199999999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202</v>
      </c>
      <c r="B42" s="13">
        <f>VLOOKUP(A42,'ÁREA DOS MUNICÍPIOS '!$A$10:$B$101,2,FALSE)</f>
        <v>323.25169199999999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202</v>
      </c>
      <c r="B43" s="13">
        <f>VLOOKUP(A43,'ÁREA DOS MUNICÍPIOS '!$A$10:$B$101,2,FALSE)</f>
        <v>323.25169199999999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202</v>
      </c>
      <c r="B44" s="13">
        <f>VLOOKUP(A44,'ÁREA DOS MUNICÍPIOS '!$A$10:$B$101,2,FALSE)</f>
        <v>323.25169199999999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202</v>
      </c>
      <c r="B45" s="13">
        <f>VLOOKUP(A45,'ÁREA DOS MUNICÍPIOS '!$A$10:$B$101,2,FALSE)</f>
        <v>323.25169199999999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202</v>
      </c>
      <c r="B46" s="13">
        <f>VLOOKUP(A46,'ÁREA DOS MUNICÍPIOS '!$A$10:$B$101,2,FALSE)</f>
        <v>323.25169199999999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202</v>
      </c>
      <c r="B47" s="13">
        <f>VLOOKUP(A47,'ÁREA DOS MUNICÍPIOS '!$A$10:$B$101,2,FALSE)</f>
        <v>323.25169199999999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202</v>
      </c>
      <c r="B48" s="13">
        <f>VLOOKUP(A48,'ÁREA DOS MUNICÍPIOS '!$A$10:$B$101,2,FALSE)</f>
        <v>323.25169199999999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202</v>
      </c>
      <c r="B49" s="13">
        <f>VLOOKUP(A49,'ÁREA DOS MUNICÍPIOS '!$A$10:$B$101,2,FALSE)</f>
        <v>323.25169199999999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202</v>
      </c>
      <c r="B50" s="13">
        <f>VLOOKUP(A50,'ÁREA DOS MUNICÍPIOS '!$A$10:$B$101,2,FALSE)</f>
        <v>323.25169199999999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202</v>
      </c>
      <c r="B51" s="13">
        <f>VLOOKUP(A51,'ÁREA DOS MUNICÍPIOS '!$A$10:$B$101,2,FALSE)</f>
        <v>323.25169199999999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202</v>
      </c>
      <c r="B52" s="13">
        <f>VLOOKUP(A52,'ÁREA DOS MUNICÍPIOS '!$A$10:$B$101,2,FALSE)</f>
        <v>323.25169199999999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202</v>
      </c>
      <c r="B53" s="13">
        <f>VLOOKUP(A53,'ÁREA DOS MUNICÍPIOS '!$A$10:$B$101,2,FALSE)</f>
        <v>323.25169199999999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202</v>
      </c>
      <c r="B54" s="13">
        <f>VLOOKUP(A54,'ÁREA DOS MUNICÍPIOS '!$A$10:$B$101,2,FALSE)</f>
        <v>323.25169199999999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202</v>
      </c>
      <c r="B55" s="13">
        <f>VLOOKUP(A55,'ÁREA DOS MUNICÍPIOS '!$A$10:$B$101,2,FALSE)</f>
        <v>323.25169199999999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202</v>
      </c>
      <c r="B56" s="13">
        <f>VLOOKUP(A56,'ÁREA DOS MUNICÍPIOS '!$A$10:$B$101,2,FALSE)</f>
        <v>323.25169199999999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202</v>
      </c>
      <c r="B57" s="13">
        <f>VLOOKUP(A57,'ÁREA DOS MUNICÍPIOS '!$A$10:$B$101,2,FALSE)</f>
        <v>323.25169199999999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202</v>
      </c>
      <c r="B58" s="13">
        <f>VLOOKUP(A58,'ÁREA DOS MUNICÍPIOS '!$A$10:$B$101,2,FALSE)</f>
        <v>323.25169199999999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202</v>
      </c>
      <c r="B59" s="13">
        <f>VLOOKUP(A59,'ÁREA DOS MUNICÍPIOS '!$A$10:$B$101,2,FALSE)</f>
        <v>323.25169199999999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202</v>
      </c>
      <c r="B60" s="13">
        <f>VLOOKUP(A60,'ÁREA DOS MUNICÍPIOS '!$A$10:$B$101,2,FALSE)</f>
        <v>323.25169199999999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202</v>
      </c>
      <c r="B61" s="13">
        <f>VLOOKUP(A61,'ÁREA DOS MUNICÍPIOS '!$A$10:$B$101,2,FALSE)</f>
        <v>323.25169199999999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202</v>
      </c>
      <c r="B62" s="13">
        <f>VLOOKUP(A62,'ÁREA DOS MUNICÍPIOS '!$A$10:$B$101,2,FALSE)</f>
        <v>323.25169199999999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202</v>
      </c>
      <c r="B63" s="13">
        <f>VLOOKUP(A63,'ÁREA DOS MUNICÍPIOS '!$A$10:$B$101,2,FALSE)</f>
        <v>323.25169199999999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202</v>
      </c>
      <c r="B64" s="13">
        <f>VLOOKUP(A64,'ÁREA DOS MUNICÍPIOS '!$A$10:$B$101,2,FALSE)</f>
        <v>323.25169199999999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202</v>
      </c>
      <c r="B65" s="13">
        <f>VLOOKUP(A65,'ÁREA DOS MUNICÍPIOS '!$A$10:$B$101,2,FALSE)</f>
        <v>323.25169199999999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202</v>
      </c>
      <c r="B66" s="13">
        <f>VLOOKUP(A66,'ÁREA DOS MUNICÍPIOS '!$A$10:$B$101,2,FALSE)</f>
        <v>323.25169199999999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202</v>
      </c>
      <c r="B67" s="13">
        <f>VLOOKUP(A67,'ÁREA DOS MUNICÍPIOS '!$A$10:$B$101,2,FALSE)</f>
        <v>323.25169199999999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202</v>
      </c>
      <c r="B68" s="13">
        <f>VLOOKUP(A68,'ÁREA DOS MUNICÍPIOS '!$A$10:$B$101,2,FALSE)</f>
        <v>323.25169199999999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202</v>
      </c>
      <c r="B69" s="13">
        <f>VLOOKUP(A69,'ÁREA DOS MUNICÍPIOS '!$A$10:$B$101,2,FALSE)</f>
        <v>323.25169199999999</v>
      </c>
      <c r="C69" s="38"/>
      <c r="D69" s="74"/>
      <c r="E69" s="78"/>
      <c r="F69" s="78"/>
      <c r="G69" s="78"/>
      <c r="H69" s="75">
        <f t="shared" ref="H69:H100" si="4">IFERROR((D69/(B69*100))*E69*F69*G69,0)</f>
        <v>0</v>
      </c>
      <c r="I69" s="76"/>
      <c r="J69" s="77">
        <f t="shared" ref="J69:J100" si="5">IF(I69="Municipal",IFERROR((D69/(B69*100))*E69*F69*G69,0),0)</f>
        <v>0</v>
      </c>
    </row>
    <row r="70" spans="1:10" ht="15.75" customHeight="1" x14ac:dyDescent="0.2">
      <c r="A70" s="27" t="s">
        <v>202</v>
      </c>
      <c r="B70" s="13">
        <f>VLOOKUP(A70,'ÁREA DOS MUNICÍPIOS '!$A$10:$B$101,2,FALSE)</f>
        <v>323.25169199999999</v>
      </c>
      <c r="C70" s="38"/>
      <c r="D70" s="74"/>
      <c r="E70" s="78"/>
      <c r="F70" s="78"/>
      <c r="G70" s="78"/>
      <c r="H70" s="75">
        <f t="shared" si="4"/>
        <v>0</v>
      </c>
      <c r="I70" s="76"/>
      <c r="J70" s="77">
        <f t="shared" si="5"/>
        <v>0</v>
      </c>
    </row>
    <row r="71" spans="1:10" ht="15.75" customHeight="1" x14ac:dyDescent="0.2">
      <c r="A71" s="27" t="s">
        <v>202</v>
      </c>
      <c r="B71" s="13">
        <f>VLOOKUP(A71,'ÁREA DOS MUNICÍPIOS '!$A$10:$B$101,2,FALSE)</f>
        <v>323.25169199999999</v>
      </c>
      <c r="C71" s="38"/>
      <c r="D71" s="74"/>
      <c r="E71" s="78"/>
      <c r="F71" s="78"/>
      <c r="G71" s="78"/>
      <c r="H71" s="75">
        <f t="shared" si="4"/>
        <v>0</v>
      </c>
      <c r="I71" s="76"/>
      <c r="J71" s="77">
        <f t="shared" si="5"/>
        <v>0</v>
      </c>
    </row>
    <row r="72" spans="1:10" ht="15.75" customHeight="1" x14ac:dyDescent="0.2">
      <c r="A72" s="27" t="s">
        <v>202</v>
      </c>
      <c r="B72" s="13">
        <f>VLOOKUP(A72,'ÁREA DOS MUNICÍPIOS '!$A$10:$B$101,2,FALSE)</f>
        <v>323.25169199999999</v>
      </c>
      <c r="C72" s="38"/>
      <c r="D72" s="74"/>
      <c r="E72" s="78"/>
      <c r="F72" s="78"/>
      <c r="G72" s="78"/>
      <c r="H72" s="75">
        <f t="shared" si="4"/>
        <v>0</v>
      </c>
      <c r="I72" s="76"/>
      <c r="J72" s="77">
        <f t="shared" si="5"/>
        <v>0</v>
      </c>
    </row>
    <row r="73" spans="1:10" ht="15.75" customHeight="1" x14ac:dyDescent="0.2">
      <c r="A73" s="27" t="s">
        <v>202</v>
      </c>
      <c r="B73" s="13">
        <f>VLOOKUP(A73,'ÁREA DOS MUNICÍPIOS '!$A$10:$B$101,2,FALSE)</f>
        <v>323.25169199999999</v>
      </c>
      <c r="C73" s="38"/>
      <c r="D73" s="74"/>
      <c r="E73" s="78"/>
      <c r="F73" s="78"/>
      <c r="G73" s="78"/>
      <c r="H73" s="75">
        <f t="shared" si="4"/>
        <v>0</v>
      </c>
      <c r="I73" s="76"/>
      <c r="J73" s="77">
        <f t="shared" si="5"/>
        <v>0</v>
      </c>
    </row>
    <row r="74" spans="1:10" ht="15.75" customHeight="1" x14ac:dyDescent="0.2">
      <c r="A74" s="27" t="s">
        <v>202</v>
      </c>
      <c r="B74" s="13">
        <f>VLOOKUP(A74,'ÁREA DOS MUNICÍPIOS '!$A$10:$B$101,2,FALSE)</f>
        <v>323.25169199999999</v>
      </c>
      <c r="C74" s="38"/>
      <c r="D74" s="74"/>
      <c r="E74" s="78"/>
      <c r="F74" s="78"/>
      <c r="G74" s="78"/>
      <c r="H74" s="75">
        <f t="shared" si="4"/>
        <v>0</v>
      </c>
      <c r="I74" s="76"/>
      <c r="J74" s="77">
        <f t="shared" si="5"/>
        <v>0</v>
      </c>
    </row>
    <row r="75" spans="1:10" ht="15.75" customHeight="1" x14ac:dyDescent="0.2">
      <c r="A75" s="27" t="s">
        <v>202</v>
      </c>
      <c r="B75" s="13">
        <f>VLOOKUP(A75,'ÁREA DOS MUNICÍPIOS '!$A$10:$B$101,2,FALSE)</f>
        <v>323.25169199999999</v>
      </c>
      <c r="C75" s="38"/>
      <c r="D75" s="74"/>
      <c r="E75" s="78"/>
      <c r="F75" s="78"/>
      <c r="G75" s="78"/>
      <c r="H75" s="75">
        <f t="shared" si="4"/>
        <v>0</v>
      </c>
      <c r="I75" s="76"/>
      <c r="J75" s="77">
        <f t="shared" si="5"/>
        <v>0</v>
      </c>
    </row>
    <row r="76" spans="1:10" ht="15.75" customHeight="1" x14ac:dyDescent="0.2">
      <c r="A76" s="27" t="s">
        <v>202</v>
      </c>
      <c r="B76" s="13">
        <f>VLOOKUP(A76,'ÁREA DOS MUNICÍPIOS '!$A$10:$B$101,2,FALSE)</f>
        <v>323.25169199999999</v>
      </c>
      <c r="C76" s="38"/>
      <c r="D76" s="74"/>
      <c r="E76" s="78"/>
      <c r="F76" s="78"/>
      <c r="G76" s="78"/>
      <c r="H76" s="75">
        <f t="shared" si="4"/>
        <v>0</v>
      </c>
      <c r="I76" s="76"/>
      <c r="J76" s="77">
        <f t="shared" si="5"/>
        <v>0</v>
      </c>
    </row>
    <row r="77" spans="1:10" ht="15.75" customHeight="1" x14ac:dyDescent="0.2">
      <c r="A77" s="27" t="s">
        <v>202</v>
      </c>
      <c r="B77" s="13">
        <f>VLOOKUP(A77,'ÁREA DOS MUNICÍPIOS '!$A$10:$B$101,2,FALSE)</f>
        <v>323.25169199999999</v>
      </c>
      <c r="C77" s="38"/>
      <c r="D77" s="74"/>
      <c r="E77" s="78"/>
      <c r="F77" s="78"/>
      <c r="G77" s="78"/>
      <c r="H77" s="75">
        <f t="shared" si="4"/>
        <v>0</v>
      </c>
      <c r="I77" s="76"/>
      <c r="J77" s="77">
        <f t="shared" si="5"/>
        <v>0</v>
      </c>
    </row>
    <row r="78" spans="1:10" ht="15.75" customHeight="1" x14ac:dyDescent="0.2">
      <c r="A78" s="27" t="s">
        <v>202</v>
      </c>
      <c r="B78" s="13">
        <f>VLOOKUP(A78,'ÁREA DOS MUNICÍPIOS '!$A$10:$B$101,2,FALSE)</f>
        <v>323.25169199999999</v>
      </c>
      <c r="C78" s="38"/>
      <c r="D78" s="74"/>
      <c r="E78" s="78"/>
      <c r="F78" s="78"/>
      <c r="G78" s="78"/>
      <c r="H78" s="75">
        <f t="shared" si="4"/>
        <v>0</v>
      </c>
      <c r="I78" s="76"/>
      <c r="J78" s="77">
        <f t="shared" si="5"/>
        <v>0</v>
      </c>
    </row>
    <row r="79" spans="1:10" ht="15.75" customHeight="1" x14ac:dyDescent="0.2">
      <c r="A79" s="27" t="s">
        <v>202</v>
      </c>
      <c r="B79" s="13">
        <f>VLOOKUP(A79,'ÁREA DOS MUNICÍPIOS '!$A$10:$B$101,2,FALSE)</f>
        <v>323.25169199999999</v>
      </c>
      <c r="C79" s="38"/>
      <c r="D79" s="74"/>
      <c r="E79" s="78"/>
      <c r="F79" s="78"/>
      <c r="G79" s="78"/>
      <c r="H79" s="75">
        <f t="shared" si="4"/>
        <v>0</v>
      </c>
      <c r="I79" s="76"/>
      <c r="J79" s="77">
        <f t="shared" si="5"/>
        <v>0</v>
      </c>
    </row>
    <row r="80" spans="1:10" ht="15.75" customHeight="1" x14ac:dyDescent="0.2">
      <c r="A80" s="27" t="s">
        <v>202</v>
      </c>
      <c r="B80" s="13">
        <f>VLOOKUP(A80,'ÁREA DOS MUNICÍPIOS '!$A$10:$B$101,2,FALSE)</f>
        <v>323.25169199999999</v>
      </c>
      <c r="C80" s="38"/>
      <c r="D80" s="74"/>
      <c r="E80" s="78"/>
      <c r="F80" s="78"/>
      <c r="G80" s="78"/>
      <c r="H80" s="75">
        <f t="shared" si="4"/>
        <v>0</v>
      </c>
      <c r="I80" s="76"/>
      <c r="J80" s="77">
        <f t="shared" si="5"/>
        <v>0</v>
      </c>
    </row>
    <row r="81" spans="1:10" ht="15.75" customHeight="1" x14ac:dyDescent="0.2">
      <c r="A81" s="27" t="s">
        <v>202</v>
      </c>
      <c r="B81" s="13">
        <f>VLOOKUP(A81,'ÁREA DOS MUNICÍPIOS '!$A$10:$B$101,2,FALSE)</f>
        <v>323.25169199999999</v>
      </c>
      <c r="C81" s="38"/>
      <c r="D81" s="74"/>
      <c r="E81" s="78"/>
      <c r="F81" s="78"/>
      <c r="G81" s="78"/>
      <c r="H81" s="75">
        <f t="shared" si="4"/>
        <v>0</v>
      </c>
      <c r="I81" s="76"/>
      <c r="J81" s="77">
        <f t="shared" si="5"/>
        <v>0</v>
      </c>
    </row>
    <row r="82" spans="1:10" ht="15.75" customHeight="1" x14ac:dyDescent="0.2">
      <c r="A82" s="27" t="s">
        <v>202</v>
      </c>
      <c r="B82" s="13">
        <f>VLOOKUP(A82,'ÁREA DOS MUNICÍPIOS '!$A$10:$B$101,2,FALSE)</f>
        <v>323.25169199999999</v>
      </c>
      <c r="C82" s="38"/>
      <c r="D82" s="74"/>
      <c r="E82" s="78"/>
      <c r="F82" s="78"/>
      <c r="G82" s="78"/>
      <c r="H82" s="75">
        <f t="shared" si="4"/>
        <v>0</v>
      </c>
      <c r="I82" s="76"/>
      <c r="J82" s="77">
        <f t="shared" si="5"/>
        <v>0</v>
      </c>
    </row>
    <row r="83" spans="1:10" ht="15.75" customHeight="1" x14ac:dyDescent="0.2">
      <c r="A83" s="27" t="s">
        <v>202</v>
      </c>
      <c r="B83" s="13">
        <f>VLOOKUP(A83,'ÁREA DOS MUNICÍPIOS '!$A$10:$B$101,2,FALSE)</f>
        <v>323.25169199999999</v>
      </c>
      <c r="C83" s="38"/>
      <c r="D83" s="74"/>
      <c r="E83" s="78"/>
      <c r="F83" s="78"/>
      <c r="G83" s="78"/>
      <c r="H83" s="75">
        <f t="shared" si="4"/>
        <v>0</v>
      </c>
      <c r="I83" s="76"/>
      <c r="J83" s="77">
        <f t="shared" si="5"/>
        <v>0</v>
      </c>
    </row>
    <row r="84" spans="1:10" ht="15.75" customHeight="1" x14ac:dyDescent="0.2">
      <c r="A84" s="27" t="s">
        <v>202</v>
      </c>
      <c r="B84" s="13">
        <f>VLOOKUP(A84,'ÁREA DOS MUNICÍPIOS '!$A$10:$B$101,2,FALSE)</f>
        <v>323.25169199999999</v>
      </c>
      <c r="C84" s="38"/>
      <c r="D84" s="74"/>
      <c r="E84" s="78"/>
      <c r="F84" s="78"/>
      <c r="G84" s="78"/>
      <c r="H84" s="75">
        <f t="shared" si="4"/>
        <v>0</v>
      </c>
      <c r="I84" s="76"/>
      <c r="J84" s="77">
        <f t="shared" si="5"/>
        <v>0</v>
      </c>
    </row>
    <row r="85" spans="1:10" ht="15.75" customHeight="1" x14ac:dyDescent="0.2">
      <c r="A85" s="27" t="s">
        <v>202</v>
      </c>
      <c r="B85" s="13">
        <f>VLOOKUP(A85,'ÁREA DOS MUNICÍPIOS '!$A$10:$B$101,2,FALSE)</f>
        <v>323.25169199999999</v>
      </c>
      <c r="C85" s="38"/>
      <c r="D85" s="74"/>
      <c r="E85" s="78"/>
      <c r="F85" s="78"/>
      <c r="G85" s="78"/>
      <c r="H85" s="75">
        <f t="shared" si="4"/>
        <v>0</v>
      </c>
      <c r="I85" s="76"/>
      <c r="J85" s="77">
        <f t="shared" si="5"/>
        <v>0</v>
      </c>
    </row>
    <row r="86" spans="1:10" ht="15.75" customHeight="1" x14ac:dyDescent="0.2">
      <c r="A86" s="27" t="s">
        <v>202</v>
      </c>
      <c r="B86" s="13">
        <f>VLOOKUP(A86,'ÁREA DOS MUNICÍPIOS '!$A$10:$B$101,2,FALSE)</f>
        <v>323.25169199999999</v>
      </c>
      <c r="C86" s="38"/>
      <c r="D86" s="74"/>
      <c r="E86" s="78"/>
      <c r="F86" s="78"/>
      <c r="G86" s="78"/>
      <c r="H86" s="75">
        <f t="shared" si="4"/>
        <v>0</v>
      </c>
      <c r="I86" s="76"/>
      <c r="J86" s="77">
        <f t="shared" si="5"/>
        <v>0</v>
      </c>
    </row>
    <row r="87" spans="1:10" ht="15.75" customHeight="1" x14ac:dyDescent="0.2">
      <c r="A87" s="27" t="s">
        <v>202</v>
      </c>
      <c r="B87" s="13">
        <f>VLOOKUP(A87,'ÁREA DOS MUNICÍPIOS '!$A$10:$B$101,2,FALSE)</f>
        <v>323.25169199999999</v>
      </c>
      <c r="C87" s="38"/>
      <c r="D87" s="74"/>
      <c r="E87" s="78"/>
      <c r="F87" s="78"/>
      <c r="G87" s="78"/>
      <c r="H87" s="75">
        <f t="shared" si="4"/>
        <v>0</v>
      </c>
      <c r="I87" s="76"/>
      <c r="J87" s="77">
        <f t="shared" si="5"/>
        <v>0</v>
      </c>
    </row>
    <row r="88" spans="1:10" ht="15.75" customHeight="1" x14ac:dyDescent="0.2">
      <c r="A88" s="27" t="s">
        <v>202</v>
      </c>
      <c r="B88" s="13">
        <f>VLOOKUP(A88,'ÁREA DOS MUNICÍPIOS '!$A$10:$B$101,2,FALSE)</f>
        <v>323.25169199999999</v>
      </c>
      <c r="C88" s="38"/>
      <c r="D88" s="74"/>
      <c r="E88" s="78"/>
      <c r="F88" s="78"/>
      <c r="G88" s="78"/>
      <c r="H88" s="75">
        <f t="shared" si="4"/>
        <v>0</v>
      </c>
      <c r="I88" s="76"/>
      <c r="J88" s="77">
        <f t="shared" si="5"/>
        <v>0</v>
      </c>
    </row>
    <row r="89" spans="1:10" ht="15.75" customHeight="1" x14ac:dyDescent="0.2">
      <c r="A89" s="27" t="s">
        <v>202</v>
      </c>
      <c r="B89" s="13">
        <f>VLOOKUP(A89,'ÁREA DOS MUNICÍPIOS '!$A$10:$B$101,2,FALSE)</f>
        <v>323.25169199999999</v>
      </c>
      <c r="C89" s="38"/>
      <c r="D89" s="74"/>
      <c r="E89" s="78"/>
      <c r="F89" s="78"/>
      <c r="G89" s="78"/>
      <c r="H89" s="75">
        <f t="shared" si="4"/>
        <v>0</v>
      </c>
      <c r="I89" s="76"/>
      <c r="J89" s="77">
        <f t="shared" si="5"/>
        <v>0</v>
      </c>
    </row>
    <row r="90" spans="1:10" ht="15.75" customHeight="1" x14ac:dyDescent="0.2">
      <c r="A90" s="27" t="s">
        <v>202</v>
      </c>
      <c r="B90" s="13">
        <f>VLOOKUP(A90,'ÁREA DOS MUNICÍPIOS '!$A$10:$B$101,2,FALSE)</f>
        <v>323.25169199999999</v>
      </c>
      <c r="C90" s="38"/>
      <c r="D90" s="74"/>
      <c r="E90" s="78"/>
      <c r="F90" s="78"/>
      <c r="G90" s="78"/>
      <c r="H90" s="75">
        <f t="shared" si="4"/>
        <v>0</v>
      </c>
      <c r="I90" s="76"/>
      <c r="J90" s="77">
        <f t="shared" si="5"/>
        <v>0</v>
      </c>
    </row>
    <row r="91" spans="1:10" ht="15.75" customHeight="1" x14ac:dyDescent="0.2">
      <c r="A91" s="27" t="s">
        <v>202</v>
      </c>
      <c r="B91" s="13">
        <f>VLOOKUP(A91,'ÁREA DOS MUNICÍPIOS '!$A$10:$B$101,2,FALSE)</f>
        <v>323.25169199999999</v>
      </c>
      <c r="C91" s="38"/>
      <c r="D91" s="74"/>
      <c r="E91" s="78"/>
      <c r="F91" s="78"/>
      <c r="G91" s="78"/>
      <c r="H91" s="75">
        <f t="shared" si="4"/>
        <v>0</v>
      </c>
      <c r="I91" s="76"/>
      <c r="J91" s="77">
        <f t="shared" si="5"/>
        <v>0</v>
      </c>
    </row>
    <row r="92" spans="1:10" ht="15.75" customHeight="1" x14ac:dyDescent="0.2">
      <c r="A92" s="27" t="s">
        <v>202</v>
      </c>
      <c r="B92" s="13">
        <f>VLOOKUP(A92,'ÁREA DOS MUNICÍPIOS '!$A$10:$B$101,2,FALSE)</f>
        <v>323.25169199999999</v>
      </c>
      <c r="C92" s="38"/>
      <c r="D92" s="74"/>
      <c r="E92" s="78"/>
      <c r="F92" s="78"/>
      <c r="G92" s="78"/>
      <c r="H92" s="75">
        <f t="shared" si="4"/>
        <v>0</v>
      </c>
      <c r="I92" s="76"/>
      <c r="J92" s="77">
        <f t="shared" si="5"/>
        <v>0</v>
      </c>
    </row>
    <row r="93" spans="1:10" ht="15.75" customHeight="1" x14ac:dyDescent="0.2">
      <c r="A93" s="27" t="s">
        <v>202</v>
      </c>
      <c r="B93" s="13">
        <f>VLOOKUP(A93,'ÁREA DOS MUNICÍPIOS '!$A$10:$B$101,2,FALSE)</f>
        <v>323.25169199999999</v>
      </c>
      <c r="C93" s="38"/>
      <c r="D93" s="74"/>
      <c r="E93" s="78"/>
      <c r="F93" s="78"/>
      <c r="G93" s="78"/>
      <c r="H93" s="75">
        <f t="shared" si="4"/>
        <v>0</v>
      </c>
      <c r="I93" s="76"/>
      <c r="J93" s="77">
        <f t="shared" si="5"/>
        <v>0</v>
      </c>
    </row>
    <row r="94" spans="1:10" ht="15.75" customHeight="1" x14ac:dyDescent="0.2">
      <c r="A94" s="27" t="s">
        <v>202</v>
      </c>
      <c r="B94" s="13">
        <f>VLOOKUP(A94,'ÁREA DOS MUNICÍPIOS '!$A$10:$B$101,2,FALSE)</f>
        <v>323.25169199999999</v>
      </c>
      <c r="C94" s="38"/>
      <c r="D94" s="74"/>
      <c r="E94" s="78"/>
      <c r="F94" s="78"/>
      <c r="G94" s="78"/>
      <c r="H94" s="75">
        <f t="shared" si="4"/>
        <v>0</v>
      </c>
      <c r="I94" s="76"/>
      <c r="J94" s="77">
        <f t="shared" si="5"/>
        <v>0</v>
      </c>
    </row>
    <row r="95" spans="1:10" ht="15.75" customHeight="1" x14ac:dyDescent="0.2">
      <c r="A95" s="27" t="s">
        <v>202</v>
      </c>
      <c r="B95" s="13">
        <f>VLOOKUP(A95,'ÁREA DOS MUNICÍPIOS '!$A$10:$B$101,2,FALSE)</f>
        <v>323.25169199999999</v>
      </c>
      <c r="C95" s="38"/>
      <c r="D95" s="74"/>
      <c r="E95" s="78"/>
      <c r="F95" s="78"/>
      <c r="G95" s="78"/>
      <c r="H95" s="75">
        <f t="shared" si="4"/>
        <v>0</v>
      </c>
      <c r="I95" s="76"/>
      <c r="J95" s="77">
        <f t="shared" si="5"/>
        <v>0</v>
      </c>
    </row>
    <row r="96" spans="1:10" ht="15.75" customHeight="1" x14ac:dyDescent="0.2">
      <c r="A96" s="27" t="s">
        <v>202</v>
      </c>
      <c r="B96" s="13">
        <f>VLOOKUP(A96,'ÁREA DOS MUNICÍPIOS '!$A$10:$B$101,2,FALSE)</f>
        <v>323.25169199999999</v>
      </c>
      <c r="C96" s="38"/>
      <c r="D96" s="74"/>
      <c r="E96" s="78"/>
      <c r="F96" s="78"/>
      <c r="G96" s="78"/>
      <c r="H96" s="75">
        <f t="shared" si="4"/>
        <v>0</v>
      </c>
      <c r="I96" s="76"/>
      <c r="J96" s="77">
        <f t="shared" si="5"/>
        <v>0</v>
      </c>
    </row>
    <row r="97" spans="1:10" ht="15.75" customHeight="1" x14ac:dyDescent="0.2">
      <c r="A97" s="27" t="s">
        <v>202</v>
      </c>
      <c r="B97" s="13">
        <f>VLOOKUP(A97,'ÁREA DOS MUNICÍPIOS '!$A$10:$B$101,2,FALSE)</f>
        <v>323.25169199999999</v>
      </c>
      <c r="C97" s="38"/>
      <c r="D97" s="74"/>
      <c r="E97" s="78"/>
      <c r="F97" s="78"/>
      <c r="G97" s="78"/>
      <c r="H97" s="75">
        <f t="shared" si="4"/>
        <v>0</v>
      </c>
      <c r="I97" s="76"/>
      <c r="J97" s="77">
        <f t="shared" si="5"/>
        <v>0</v>
      </c>
    </row>
    <row r="98" spans="1:10" ht="15.75" customHeight="1" x14ac:dyDescent="0.2">
      <c r="A98" s="27" t="s">
        <v>202</v>
      </c>
      <c r="B98" s="13">
        <f>VLOOKUP(A98,'ÁREA DOS MUNICÍPIOS '!$A$10:$B$101,2,FALSE)</f>
        <v>323.25169199999999</v>
      </c>
      <c r="C98" s="38"/>
      <c r="D98" s="74"/>
      <c r="E98" s="78"/>
      <c r="F98" s="78"/>
      <c r="G98" s="78"/>
      <c r="H98" s="75">
        <f t="shared" si="4"/>
        <v>0</v>
      </c>
      <c r="I98" s="76"/>
      <c r="J98" s="77">
        <f t="shared" si="5"/>
        <v>0</v>
      </c>
    </row>
    <row r="99" spans="1:10" ht="15.75" customHeight="1" x14ac:dyDescent="0.2">
      <c r="A99" s="27" t="s">
        <v>202</v>
      </c>
      <c r="B99" s="13">
        <f>VLOOKUP(A99,'ÁREA DOS MUNICÍPIOS '!$A$10:$B$101,2,FALSE)</f>
        <v>323.25169199999999</v>
      </c>
      <c r="C99" s="38"/>
      <c r="D99" s="74"/>
      <c r="E99" s="78"/>
      <c r="F99" s="78"/>
      <c r="G99" s="78"/>
      <c r="H99" s="75">
        <f t="shared" si="4"/>
        <v>0</v>
      </c>
      <c r="I99" s="76"/>
      <c r="J99" s="77">
        <f t="shared" si="5"/>
        <v>0</v>
      </c>
    </row>
    <row r="100" spans="1:10" ht="15.75" customHeight="1" x14ac:dyDescent="0.2">
      <c r="A100" s="27" t="s">
        <v>202</v>
      </c>
      <c r="B100" s="13">
        <f>VLOOKUP(A100,'ÁREA DOS MUNICÍPIOS '!$A$10:$B$101,2,FALSE)</f>
        <v>323.25169199999999</v>
      </c>
      <c r="C100" s="38"/>
      <c r="D100" s="74"/>
      <c r="E100" s="78"/>
      <c r="F100" s="78"/>
      <c r="G100" s="78"/>
      <c r="H100" s="75">
        <f t="shared" si="4"/>
        <v>0</v>
      </c>
      <c r="I100" s="76"/>
      <c r="J100" s="77">
        <f t="shared" si="5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10" sqref="C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57031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0.68516697277522587</v>
      </c>
      <c r="I1" s="18" t="s">
        <v>3</v>
      </c>
      <c r="J1" s="17">
        <f>SUM(J4:J9090)</f>
        <v>1.3984813029626314E-3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203</v>
      </c>
      <c r="B4" s="13">
        <f>VLOOKUP(A4,'ÁREA DOS MUNICÍPIOS '!$A$10:$B$101,2,FALSE)</f>
        <v>1300.8397010000001</v>
      </c>
      <c r="C4" s="38" t="s">
        <v>762</v>
      </c>
      <c r="D4" s="74">
        <f>VLOOKUP($C4,'BASE DIBAPE'!$B$2:$H$800,2,FALSE)</f>
        <v>22.74</v>
      </c>
      <c r="E4" s="74">
        <f>VLOOKUP($C4,'BASE DIBAPE'!$B$2:$H$800,3,FALSE)</f>
        <v>4</v>
      </c>
      <c r="F4" s="74">
        <f>VLOOKUP($C4,'BASE DIBAPE'!$B$2:$H$800,4,FALSE)</f>
        <v>2</v>
      </c>
      <c r="G4" s="74">
        <f>VLOOKUP($C4,'BASE DIBAPE'!$B$2:$H$800,5,FALSE)</f>
        <v>1</v>
      </c>
      <c r="H4" s="75">
        <f>IFERROR((D4/(B4*100))*E4*F4*G4,0)</f>
        <v>1.3984813029626314E-3</v>
      </c>
      <c r="I4" s="80" t="str">
        <f>K4</f>
        <v>MUNICIPAL</v>
      </c>
      <c r="J4" s="77">
        <f>IF(I4="Municipal",IFERROR((D4/(B4*100))*E4*F4*G4,0),0)</f>
        <v>1.3984813029626314E-3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203</v>
      </c>
      <c r="B5" s="13">
        <f>VLOOKUP(A5,'ÁREA DOS MUNICÍPIOS '!$A$10:$B$101,2,FALSE)</f>
        <v>1300.8397010000001</v>
      </c>
      <c r="C5" s="38" t="s">
        <v>1488</v>
      </c>
      <c r="D5" s="74">
        <f>VLOOKUP($C5,'BASE DIBAPE'!$B$2:$H$800,2,FALSE)</f>
        <v>0</v>
      </c>
      <c r="E5" s="74">
        <f>VLOOKUP($C5,'BASE DIBAPE'!$B$2:$H$800,3,FALSE)</f>
        <v>4</v>
      </c>
      <c r="F5" s="74">
        <f>VLOOKUP($C5,'BASE DIBAPE'!$B$2:$H$800,4,FALSE)</f>
        <v>0</v>
      </c>
      <c r="G5" s="74">
        <f>VLOOKUP($C5,'BASE DIBAPE'!$B$2:$H$800,5,FALSE)</f>
        <v>0</v>
      </c>
      <c r="H5" s="75">
        <f t="shared" ref="H5:H68" si="0">IFERROR((D5/(B5*100))*E5*F5*G5,0)</f>
        <v>0</v>
      </c>
      <c r="I5" s="80" t="str">
        <f t="shared" ref="I5:I9" si="1">K5</f>
        <v>FEDERAL</v>
      </c>
      <c r="J5" s="77">
        <f t="shared" ref="J5:J68" si="2">IF(I5="Municipal",IFERROR((D5/(B5*100))*E5*F5*G5,0),0)</f>
        <v>0</v>
      </c>
      <c r="K5" s="8" t="str">
        <f>VLOOKUP($C5,'BASE DIBAPE'!$B$2:$H$800,6,FALSE)</f>
        <v>FEDERAL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203</v>
      </c>
      <c r="B6" s="13">
        <f>VLOOKUP(A6,'ÁREA DOS MUNICÍPIOS '!$A$10:$B$101,2,FALSE)</f>
        <v>1300.8397010000001</v>
      </c>
      <c r="C6" s="38" t="s">
        <v>659</v>
      </c>
      <c r="D6" s="74">
        <f>VLOOKUP($C6,'BASE DIBAPE'!$B$2:$H$800,2,FALSE)</f>
        <v>2491.86</v>
      </c>
      <c r="E6" s="74">
        <f>VLOOKUP($C6,'BASE DIBAPE'!$B$2:$H$800,3,FALSE)</f>
        <v>3</v>
      </c>
      <c r="F6" s="74">
        <f>VLOOKUP($C6,'BASE DIBAPE'!$B$2:$H$800,4,FALSE)</f>
        <v>2</v>
      </c>
      <c r="G6" s="74">
        <f>VLOOKUP($C6,'BASE DIBAPE'!$B$2:$H$800,5,FALSE)</f>
        <v>1</v>
      </c>
      <c r="H6" s="75">
        <f t="shared" si="0"/>
        <v>0.11493468402376197</v>
      </c>
      <c r="I6" s="80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203</v>
      </c>
      <c r="B7" s="13">
        <f>VLOOKUP(A7,'ÁREA DOS MUNICÍPIOS '!$A$10:$B$101,2,FALSE)</f>
        <v>1300.8397010000001</v>
      </c>
      <c r="C7" s="38" t="s">
        <v>663</v>
      </c>
      <c r="D7" s="74">
        <f>VLOOKUP($C7,'BASE DIBAPE'!$B$2:$H$800,2,FALSE)</f>
        <v>675.06</v>
      </c>
      <c r="E7" s="74">
        <f>VLOOKUP($C7,'BASE DIBAPE'!$B$2:$H$800,3,FALSE)</f>
        <v>3</v>
      </c>
      <c r="F7" s="74">
        <f>VLOOKUP($C7,'BASE DIBAPE'!$B$2:$H$800,4,FALSE)</f>
        <v>2</v>
      </c>
      <c r="G7" s="74">
        <f>VLOOKUP($C7,'BASE DIBAPE'!$B$2:$H$800,5,FALSE)</f>
        <v>1</v>
      </c>
      <c r="H7" s="75">
        <f t="shared" si="0"/>
        <v>3.1136503574470779E-2</v>
      </c>
      <c r="I7" s="80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203</v>
      </c>
      <c r="B8" s="13">
        <f>VLOOKUP(A8,'ÁREA DOS MUNICÍPIOS '!$A$10:$B$101,2,FALSE)</f>
        <v>1300.8397010000001</v>
      </c>
      <c r="C8" s="38" t="s">
        <v>740</v>
      </c>
      <c r="D8" s="74">
        <f>VLOOKUP($C8,'BASE DIBAPE'!$B$2:$H$800,2,FALSE)</f>
        <v>3995.72</v>
      </c>
      <c r="E8" s="74">
        <f>VLOOKUP($C8,'BASE DIBAPE'!$B$2:$H$800,3,FALSE)</f>
        <v>4</v>
      </c>
      <c r="F8" s="74">
        <f>VLOOKUP($C8,'BASE DIBAPE'!$B$2:$H$800,4,FALSE)</f>
        <v>2</v>
      </c>
      <c r="G8" s="74">
        <f>VLOOKUP($C8,'BASE DIBAPE'!$B$2:$H$800,5,FALSE)</f>
        <v>2</v>
      </c>
      <c r="H8" s="75">
        <f t="shared" si="0"/>
        <v>0.49146347509884303</v>
      </c>
      <c r="I8" s="80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COUNTIF($I$4:$I$9090,"Estadual")</f>
        <v>4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203</v>
      </c>
      <c r="B9" s="13">
        <f>VLOOKUP(A9,'ÁREA DOS MUNICÍPIOS '!$A$10:$B$101,2,FALSE)</f>
        <v>1300.8397010000001</v>
      </c>
      <c r="C9" s="38" t="s">
        <v>1041</v>
      </c>
      <c r="D9" s="74">
        <f>VLOOKUP($C9,'BASE DIBAPE'!$B$2:$H$800,2,FALSE)</f>
        <v>1002.38</v>
      </c>
      <c r="E9" s="74">
        <f>VLOOKUP($C9,'BASE DIBAPE'!$B$2:$H$800,3,FALSE)</f>
        <v>3</v>
      </c>
      <c r="F9" s="74">
        <f>VLOOKUP($C9,'BASE DIBAPE'!$B$2:$H$800,4,FALSE)</f>
        <v>1</v>
      </c>
      <c r="G9" s="74">
        <f>VLOOKUP($C9,'BASE DIBAPE'!$B$2:$H$800,5,FALSE)</f>
        <v>2</v>
      </c>
      <c r="H9" s="75">
        <f t="shared" si="0"/>
        <v>4.6233828775187419E-2</v>
      </c>
      <c r="I9" s="80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203</v>
      </c>
      <c r="B10" s="13">
        <f>VLOOKUP(A10,'ÁREA DOS MUNICÍPIOS '!$A$10:$B$101,2,FALSE)</f>
        <v>1300.8397010000001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80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203</v>
      </c>
      <c r="B11" s="13">
        <f>VLOOKUP(A11,'ÁREA DOS MUNICÍPIOS '!$A$10:$B$101,2,FALSE)</f>
        <v>1300.8397010000001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80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203</v>
      </c>
      <c r="B12" s="13">
        <f>VLOOKUP(A12,'ÁREA DOS MUNICÍPIOS '!$A$10:$B$101,2,FALSE)</f>
        <v>1300.8397010000001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80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203</v>
      </c>
      <c r="B13" s="13">
        <f>VLOOKUP(A13,'ÁREA DOS MUNICÍPIOS '!$A$10:$B$101,2,FALSE)</f>
        <v>1300.8397010000001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80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203</v>
      </c>
      <c r="B14" s="13">
        <f>VLOOKUP(A14,'ÁREA DOS MUNICÍPIOS '!$A$10:$B$101,2,FALSE)</f>
        <v>1300.8397010000001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80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203</v>
      </c>
      <c r="B15" s="13">
        <f>VLOOKUP(A15,'ÁREA DOS MUNICÍPIOS '!$A$10:$B$101,2,FALSE)</f>
        <v>1300.8397010000001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80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203</v>
      </c>
      <c r="B16" s="13">
        <f>VLOOKUP(A16,'ÁREA DOS MUNICÍPIOS '!$A$10:$B$101,2,FALSE)</f>
        <v>1300.8397010000001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80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203</v>
      </c>
      <c r="B17" s="13">
        <f>VLOOKUP(A17,'ÁREA DOS MUNICÍPIOS '!$A$10:$B$101,2,FALSE)</f>
        <v>1300.8397010000001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80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203</v>
      </c>
      <c r="B18" s="13">
        <f>VLOOKUP(A18,'ÁREA DOS MUNICÍPIOS '!$A$10:$B$101,2,FALSE)</f>
        <v>1300.8397010000001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80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203</v>
      </c>
      <c r="B19" s="13">
        <f>VLOOKUP(A19,'ÁREA DOS MUNICÍPIOS '!$A$10:$B$101,2,FALSE)</f>
        <v>1300.8397010000001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80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203</v>
      </c>
      <c r="B20" s="13">
        <f>VLOOKUP(A20,'ÁREA DOS MUNICÍPIOS '!$A$10:$B$101,2,FALSE)</f>
        <v>1300.8397010000001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80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203</v>
      </c>
      <c r="B21" s="13">
        <f>VLOOKUP(A21,'ÁREA DOS MUNICÍPIOS '!$A$10:$B$101,2,FALSE)</f>
        <v>1300.8397010000001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80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203</v>
      </c>
      <c r="B22" s="13">
        <f>VLOOKUP(A22,'ÁREA DOS MUNICÍPIOS '!$A$10:$B$101,2,FALSE)</f>
        <v>1300.8397010000001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203</v>
      </c>
      <c r="B23" s="13">
        <f>VLOOKUP(A23,'ÁREA DOS MUNICÍPIOS '!$A$10:$B$101,2,FALSE)</f>
        <v>1300.8397010000001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203</v>
      </c>
      <c r="B24" s="13">
        <f>VLOOKUP(A24,'ÁREA DOS MUNICÍPIOS '!$A$10:$B$101,2,FALSE)</f>
        <v>1300.8397010000001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203</v>
      </c>
      <c r="B25" s="13">
        <f>VLOOKUP(A25,'ÁREA DOS MUNICÍPIOS '!$A$10:$B$101,2,FALSE)</f>
        <v>1300.8397010000001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203</v>
      </c>
      <c r="B26" s="13">
        <f>VLOOKUP(A26,'ÁREA DOS MUNICÍPIOS '!$A$10:$B$101,2,FALSE)</f>
        <v>1300.8397010000001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203</v>
      </c>
      <c r="B27" s="13">
        <f>VLOOKUP(A27,'ÁREA DOS MUNICÍPIOS '!$A$10:$B$101,2,FALSE)</f>
        <v>1300.8397010000001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203</v>
      </c>
      <c r="B28" s="13">
        <f>VLOOKUP(A28,'ÁREA DOS MUNICÍPIOS '!$A$10:$B$101,2,FALSE)</f>
        <v>1300.8397010000001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203</v>
      </c>
      <c r="B29" s="13">
        <f>VLOOKUP(A29,'ÁREA DOS MUNICÍPIOS '!$A$10:$B$101,2,FALSE)</f>
        <v>1300.8397010000001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203</v>
      </c>
      <c r="B30" s="13">
        <f>VLOOKUP(A30,'ÁREA DOS MUNICÍPIOS '!$A$10:$B$101,2,FALSE)</f>
        <v>1300.8397010000001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203</v>
      </c>
      <c r="B31" s="13">
        <f>VLOOKUP(A31,'ÁREA DOS MUNICÍPIOS '!$A$10:$B$101,2,FALSE)</f>
        <v>1300.8397010000001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203</v>
      </c>
      <c r="B32" s="13">
        <f>VLOOKUP(A32,'ÁREA DOS MUNICÍPIOS '!$A$10:$B$101,2,FALSE)</f>
        <v>1300.8397010000001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203</v>
      </c>
      <c r="B33" s="13">
        <f>VLOOKUP(A33,'ÁREA DOS MUNICÍPIOS '!$A$10:$B$101,2,FALSE)</f>
        <v>1300.8397010000001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203</v>
      </c>
      <c r="B34" s="13">
        <f>VLOOKUP(A34,'ÁREA DOS MUNICÍPIOS '!$A$10:$B$101,2,FALSE)</f>
        <v>1300.8397010000001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203</v>
      </c>
      <c r="B35" s="13">
        <f>VLOOKUP(A35,'ÁREA DOS MUNICÍPIOS '!$A$10:$B$101,2,FALSE)</f>
        <v>1300.8397010000001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203</v>
      </c>
      <c r="B36" s="13">
        <f>VLOOKUP(A36,'ÁREA DOS MUNICÍPIOS '!$A$10:$B$101,2,FALSE)</f>
        <v>1300.8397010000001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203</v>
      </c>
      <c r="B37" s="13">
        <f>VLOOKUP(A37,'ÁREA DOS MUNICÍPIOS '!$A$10:$B$101,2,FALSE)</f>
        <v>1300.8397010000001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203</v>
      </c>
      <c r="B38" s="13">
        <f>VLOOKUP(A38,'ÁREA DOS MUNICÍPIOS '!$A$10:$B$101,2,FALSE)</f>
        <v>1300.8397010000001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203</v>
      </c>
      <c r="B39" s="13">
        <f>VLOOKUP(A39,'ÁREA DOS MUNICÍPIOS '!$A$10:$B$101,2,FALSE)</f>
        <v>1300.8397010000001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203</v>
      </c>
      <c r="B40" s="13">
        <f>VLOOKUP(A40,'ÁREA DOS MUNICÍPIOS '!$A$10:$B$101,2,FALSE)</f>
        <v>1300.8397010000001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203</v>
      </c>
      <c r="B41" s="13">
        <f>VLOOKUP(A41,'ÁREA DOS MUNICÍPIOS '!$A$10:$B$101,2,FALSE)</f>
        <v>1300.8397010000001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203</v>
      </c>
      <c r="B42" s="13">
        <f>VLOOKUP(A42,'ÁREA DOS MUNICÍPIOS '!$A$10:$B$101,2,FALSE)</f>
        <v>1300.8397010000001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203</v>
      </c>
      <c r="B43" s="13">
        <f>VLOOKUP(A43,'ÁREA DOS MUNICÍPIOS '!$A$10:$B$101,2,FALSE)</f>
        <v>1300.8397010000001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203</v>
      </c>
      <c r="B44" s="13">
        <f>VLOOKUP(A44,'ÁREA DOS MUNICÍPIOS '!$A$10:$B$101,2,FALSE)</f>
        <v>1300.8397010000001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203</v>
      </c>
      <c r="B45" s="13">
        <f>VLOOKUP(A45,'ÁREA DOS MUNICÍPIOS '!$A$10:$B$101,2,FALSE)</f>
        <v>1300.8397010000001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203</v>
      </c>
      <c r="B46" s="13">
        <f>VLOOKUP(A46,'ÁREA DOS MUNICÍPIOS '!$A$10:$B$101,2,FALSE)</f>
        <v>1300.8397010000001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203</v>
      </c>
      <c r="B47" s="13">
        <f>VLOOKUP(A47,'ÁREA DOS MUNICÍPIOS '!$A$10:$B$101,2,FALSE)</f>
        <v>1300.8397010000001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203</v>
      </c>
      <c r="B48" s="13">
        <f>VLOOKUP(A48,'ÁREA DOS MUNICÍPIOS '!$A$10:$B$101,2,FALSE)</f>
        <v>1300.8397010000001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203</v>
      </c>
      <c r="B49" s="13">
        <f>VLOOKUP(A49,'ÁREA DOS MUNICÍPIOS '!$A$10:$B$101,2,FALSE)</f>
        <v>1300.8397010000001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203</v>
      </c>
      <c r="B50" s="13">
        <f>VLOOKUP(A50,'ÁREA DOS MUNICÍPIOS '!$A$10:$B$101,2,FALSE)</f>
        <v>1300.8397010000001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203</v>
      </c>
      <c r="B51" s="13">
        <f>VLOOKUP(A51,'ÁREA DOS MUNICÍPIOS '!$A$10:$B$101,2,FALSE)</f>
        <v>1300.8397010000001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203</v>
      </c>
      <c r="B52" s="13">
        <f>VLOOKUP(A52,'ÁREA DOS MUNICÍPIOS '!$A$10:$B$101,2,FALSE)</f>
        <v>1300.8397010000001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203</v>
      </c>
      <c r="B53" s="13">
        <f>VLOOKUP(A53,'ÁREA DOS MUNICÍPIOS '!$A$10:$B$101,2,FALSE)</f>
        <v>1300.8397010000001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203</v>
      </c>
      <c r="B54" s="13">
        <f>VLOOKUP(A54,'ÁREA DOS MUNICÍPIOS '!$A$10:$B$101,2,FALSE)</f>
        <v>1300.8397010000001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203</v>
      </c>
      <c r="B55" s="13">
        <f>VLOOKUP(A55,'ÁREA DOS MUNICÍPIOS '!$A$10:$B$101,2,FALSE)</f>
        <v>1300.8397010000001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203</v>
      </c>
      <c r="B56" s="13">
        <f>VLOOKUP(A56,'ÁREA DOS MUNICÍPIOS '!$A$10:$B$101,2,FALSE)</f>
        <v>1300.8397010000001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203</v>
      </c>
      <c r="B57" s="13">
        <f>VLOOKUP(A57,'ÁREA DOS MUNICÍPIOS '!$A$10:$B$101,2,FALSE)</f>
        <v>1300.8397010000001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203</v>
      </c>
      <c r="B58" s="13">
        <f>VLOOKUP(A58,'ÁREA DOS MUNICÍPIOS '!$A$10:$B$101,2,FALSE)</f>
        <v>1300.8397010000001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203</v>
      </c>
      <c r="B59" s="13">
        <f>VLOOKUP(A59,'ÁREA DOS MUNICÍPIOS '!$A$10:$B$101,2,FALSE)</f>
        <v>1300.8397010000001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203</v>
      </c>
      <c r="B60" s="13">
        <f>VLOOKUP(A60,'ÁREA DOS MUNICÍPIOS '!$A$10:$B$101,2,FALSE)</f>
        <v>1300.8397010000001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203</v>
      </c>
      <c r="B61" s="13">
        <f>VLOOKUP(A61,'ÁREA DOS MUNICÍPIOS '!$A$10:$B$101,2,FALSE)</f>
        <v>1300.8397010000001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203</v>
      </c>
      <c r="B62" s="13">
        <f>VLOOKUP(A62,'ÁREA DOS MUNICÍPIOS '!$A$10:$B$101,2,FALSE)</f>
        <v>1300.8397010000001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203</v>
      </c>
      <c r="B63" s="13">
        <f>VLOOKUP(A63,'ÁREA DOS MUNICÍPIOS '!$A$10:$B$101,2,FALSE)</f>
        <v>1300.8397010000001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203</v>
      </c>
      <c r="B64" s="13">
        <f>VLOOKUP(A64,'ÁREA DOS MUNICÍPIOS '!$A$10:$B$101,2,FALSE)</f>
        <v>1300.8397010000001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203</v>
      </c>
      <c r="B65" s="13">
        <f>VLOOKUP(A65,'ÁREA DOS MUNICÍPIOS '!$A$10:$B$101,2,FALSE)</f>
        <v>1300.8397010000001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203</v>
      </c>
      <c r="B66" s="13">
        <f>VLOOKUP(A66,'ÁREA DOS MUNICÍPIOS '!$A$10:$B$101,2,FALSE)</f>
        <v>1300.8397010000001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203</v>
      </c>
      <c r="B67" s="13">
        <f>VLOOKUP(A67,'ÁREA DOS MUNICÍPIOS '!$A$10:$B$101,2,FALSE)</f>
        <v>1300.8397010000001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203</v>
      </c>
      <c r="B68" s="13">
        <f>VLOOKUP(A68,'ÁREA DOS MUNICÍPIOS '!$A$10:$B$101,2,FALSE)</f>
        <v>1300.8397010000001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203</v>
      </c>
      <c r="B69" s="13">
        <f>VLOOKUP(A69,'ÁREA DOS MUNICÍPIOS '!$A$10:$B$101,2,FALSE)</f>
        <v>1300.8397010000001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203</v>
      </c>
      <c r="B70" s="13">
        <f>VLOOKUP(A70,'ÁREA DOS MUNICÍPIOS '!$A$10:$B$101,2,FALSE)</f>
        <v>1300.8397010000001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203</v>
      </c>
      <c r="B71" s="13">
        <f>VLOOKUP(A71,'ÁREA DOS MUNICÍPIOS '!$A$10:$B$101,2,FALSE)</f>
        <v>1300.8397010000001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203</v>
      </c>
      <c r="B72" s="13">
        <f>VLOOKUP(A72,'ÁREA DOS MUNICÍPIOS '!$A$10:$B$101,2,FALSE)</f>
        <v>1300.8397010000001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203</v>
      </c>
      <c r="B73" s="13">
        <f>VLOOKUP(A73,'ÁREA DOS MUNICÍPIOS '!$A$10:$B$101,2,FALSE)</f>
        <v>1300.8397010000001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203</v>
      </c>
      <c r="B74" s="13">
        <f>VLOOKUP(A74,'ÁREA DOS MUNICÍPIOS '!$A$10:$B$101,2,FALSE)</f>
        <v>1300.8397010000001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203</v>
      </c>
      <c r="B75" s="13">
        <f>VLOOKUP(A75,'ÁREA DOS MUNICÍPIOS '!$A$10:$B$101,2,FALSE)</f>
        <v>1300.8397010000001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203</v>
      </c>
      <c r="B76" s="13">
        <f>VLOOKUP(A76,'ÁREA DOS MUNICÍPIOS '!$A$10:$B$101,2,FALSE)</f>
        <v>1300.8397010000001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203</v>
      </c>
      <c r="B77" s="13">
        <f>VLOOKUP(A77,'ÁREA DOS MUNICÍPIOS '!$A$10:$B$101,2,FALSE)</f>
        <v>1300.8397010000001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203</v>
      </c>
      <c r="B78" s="13">
        <f>VLOOKUP(A78,'ÁREA DOS MUNICÍPIOS '!$A$10:$B$101,2,FALSE)</f>
        <v>1300.8397010000001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203</v>
      </c>
      <c r="B79" s="13">
        <f>VLOOKUP(A79,'ÁREA DOS MUNICÍPIOS '!$A$10:$B$101,2,FALSE)</f>
        <v>1300.8397010000001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203</v>
      </c>
      <c r="B80" s="13">
        <f>VLOOKUP(A80,'ÁREA DOS MUNICÍPIOS '!$A$10:$B$101,2,FALSE)</f>
        <v>1300.8397010000001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203</v>
      </c>
      <c r="B81" s="13">
        <f>VLOOKUP(A81,'ÁREA DOS MUNICÍPIOS '!$A$10:$B$101,2,FALSE)</f>
        <v>1300.8397010000001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203</v>
      </c>
      <c r="B82" s="13">
        <f>VLOOKUP(A82,'ÁREA DOS MUNICÍPIOS '!$A$10:$B$101,2,FALSE)</f>
        <v>1300.8397010000001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203</v>
      </c>
      <c r="B83" s="13">
        <f>VLOOKUP(A83,'ÁREA DOS MUNICÍPIOS '!$A$10:$B$101,2,FALSE)</f>
        <v>1300.8397010000001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203</v>
      </c>
      <c r="B84" s="13">
        <f>VLOOKUP(A84,'ÁREA DOS MUNICÍPIOS '!$A$10:$B$101,2,FALSE)</f>
        <v>1300.8397010000001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203</v>
      </c>
      <c r="B85" s="13">
        <f>VLOOKUP(A85,'ÁREA DOS MUNICÍPIOS '!$A$10:$B$101,2,FALSE)</f>
        <v>1300.8397010000001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203</v>
      </c>
      <c r="B86" s="13">
        <f>VLOOKUP(A86,'ÁREA DOS MUNICÍPIOS '!$A$10:$B$101,2,FALSE)</f>
        <v>1300.8397010000001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203</v>
      </c>
      <c r="B87" s="13">
        <f>VLOOKUP(A87,'ÁREA DOS MUNICÍPIOS '!$A$10:$B$101,2,FALSE)</f>
        <v>1300.8397010000001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203</v>
      </c>
      <c r="B88" s="13">
        <f>VLOOKUP(A88,'ÁREA DOS MUNICÍPIOS '!$A$10:$B$101,2,FALSE)</f>
        <v>1300.8397010000001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203</v>
      </c>
      <c r="B89" s="13">
        <f>VLOOKUP(A89,'ÁREA DOS MUNICÍPIOS '!$A$10:$B$101,2,FALSE)</f>
        <v>1300.8397010000001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203</v>
      </c>
      <c r="B90" s="13">
        <f>VLOOKUP(A90,'ÁREA DOS MUNICÍPIOS '!$A$10:$B$101,2,FALSE)</f>
        <v>1300.8397010000001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203</v>
      </c>
      <c r="B91" s="13">
        <f>VLOOKUP(A91,'ÁREA DOS MUNICÍPIOS '!$A$10:$B$101,2,FALSE)</f>
        <v>1300.8397010000001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203</v>
      </c>
      <c r="B92" s="13">
        <f>VLOOKUP(A92,'ÁREA DOS MUNICÍPIOS '!$A$10:$B$101,2,FALSE)</f>
        <v>1300.8397010000001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203</v>
      </c>
      <c r="B93" s="13">
        <f>VLOOKUP(A93,'ÁREA DOS MUNICÍPIOS '!$A$10:$B$101,2,FALSE)</f>
        <v>1300.8397010000001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203</v>
      </c>
      <c r="B94" s="13">
        <f>VLOOKUP(A94,'ÁREA DOS MUNICÍPIOS '!$A$10:$B$101,2,FALSE)</f>
        <v>1300.8397010000001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203</v>
      </c>
      <c r="B95" s="13">
        <f>VLOOKUP(A95,'ÁREA DOS MUNICÍPIOS '!$A$10:$B$101,2,FALSE)</f>
        <v>1300.8397010000001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203</v>
      </c>
      <c r="B96" s="13">
        <f>VLOOKUP(A96,'ÁREA DOS MUNICÍPIOS '!$A$10:$B$101,2,FALSE)</f>
        <v>1300.8397010000001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203</v>
      </c>
      <c r="B97" s="13">
        <f>VLOOKUP(A97,'ÁREA DOS MUNICÍPIOS '!$A$10:$B$101,2,FALSE)</f>
        <v>1300.8397010000001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203</v>
      </c>
      <c r="B98" s="13">
        <f>VLOOKUP(A98,'ÁREA DOS MUNICÍPIOS '!$A$10:$B$101,2,FALSE)</f>
        <v>1300.8397010000001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203</v>
      </c>
      <c r="B99" s="13">
        <f>VLOOKUP(A99,'ÁREA DOS MUNICÍPIOS '!$A$10:$B$101,2,FALSE)</f>
        <v>1300.8397010000001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203</v>
      </c>
      <c r="B100" s="13">
        <f>VLOOKUP(A100,'ÁREA DOS MUNICÍPIOS '!$A$10:$B$101,2,FALSE)</f>
        <v>1300.8397010000001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4"/>
  <sheetViews>
    <sheetView showGridLines="0" zoomScaleNormal="100" workbookViewId="0">
      <selection activeCell="C22" sqref="C22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8.710937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SUM(H4:H9087)</f>
        <v>0.13271987171257582</v>
      </c>
      <c r="I1" s="18" t="s">
        <v>3</v>
      </c>
      <c r="J1" s="17">
        <f>SUM(J4:J9087)</f>
        <v>5.8539367893284192E-2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204</v>
      </c>
      <c r="B4" s="13">
        <f>VLOOKUP(A4,'ÁREA DOS MUNICÍPIOS '!$A$10:$B$101,2,FALSE)</f>
        <v>201.929068</v>
      </c>
      <c r="C4" s="62" t="s">
        <v>1185</v>
      </c>
      <c r="D4" s="74">
        <f>VLOOKUP($C4,'BASE DIBAPE'!$B$2:$H$800,2,FALSE)</f>
        <v>14.95</v>
      </c>
      <c r="E4" s="74">
        <f>VLOOKUP($C4,'BASE DIBAPE'!$B$2:$H$800,3,FALSE)</f>
        <v>4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1.1845743773749303E-2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204</v>
      </c>
      <c r="B5" s="13">
        <f>VLOOKUP(A5,'ÁREA DOS MUNICÍPIOS '!$A$10:$B$101,2,FALSE)</f>
        <v>201.929068</v>
      </c>
      <c r="C5" s="62" t="s">
        <v>1094</v>
      </c>
      <c r="D5" s="74">
        <f>VLOOKUP($C5,'BASE DIBAPE'!$B$2:$H$800,2,FALSE)</f>
        <v>46.38</v>
      </c>
      <c r="E5" s="74">
        <f>VLOOKUP($C5,'BASE DIBAPE'!$B$2:$H$800,3,FALSE)</f>
        <v>4</v>
      </c>
      <c r="F5" s="74">
        <f>VLOOKUP($C5,'BASE DIBAPE'!$B$2:$H$800,4,FALSE)</f>
        <v>2</v>
      </c>
      <c r="G5" s="74">
        <f>VLOOKUP($C5,'BASE DIBAPE'!$B$2:$H$800,5,FALSE)</f>
        <v>1</v>
      </c>
      <c r="H5" s="75">
        <f t="shared" ref="H5:H65" si="0">IFERROR((D5/(B5*100))*E5*F5*G5,0)</f>
        <v>1.8374769104564977E-2</v>
      </c>
      <c r="I5" s="76" t="str">
        <f t="shared" ref="I5:I21" si="1">K5</f>
        <v>ESTADUAL</v>
      </c>
      <c r="J5" s="77">
        <f t="shared" ref="J5:J65" si="2">IF(I5="Municipal",IFERROR((D5/(B5*100))*E5*F5*G5,0),0)</f>
        <v>0</v>
      </c>
      <c r="K5" s="8" t="str">
        <f>VLOOKUP($C5,'BASE DIBAPE'!$B$2:$H$800,6,FALSE)</f>
        <v>ESTADUAL</v>
      </c>
      <c r="L5" s="30">
        <f>COUNTIF($I$4:$I$9087,"Federal")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204</v>
      </c>
      <c r="B6" s="13">
        <f>VLOOKUP(A6,'ÁREA DOS MUNICÍPIOS '!$A$10:$B$101,2,FALSE)</f>
        <v>201.929068</v>
      </c>
      <c r="C6" s="38" t="s">
        <v>1124</v>
      </c>
      <c r="D6" s="74">
        <f>VLOOKUP($C6,'BASE DIBAPE'!$B$2:$H$800,2,FALSE)</f>
        <v>5.72</v>
      </c>
      <c r="E6" s="74">
        <f>VLOOKUP($C6,'BASE DIBAPE'!$B$2:$H$800,3,FALSE)</f>
        <v>4</v>
      </c>
      <c r="F6" s="74">
        <f>VLOOKUP($C6,'BASE DIBAPE'!$B$2:$H$800,4,FALSE)</f>
        <v>0</v>
      </c>
      <c r="G6" s="74">
        <f>VLOOKUP($C6,'BASE DIBAPE'!$B$2:$H$800,5,FALSE)</f>
        <v>1</v>
      </c>
      <c r="H6" s="75">
        <f t="shared" si="0"/>
        <v>0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204</v>
      </c>
      <c r="B7" s="13">
        <f>VLOOKUP(A7,'ÁREA DOS MUNICÍPIOS '!$A$10:$B$101,2,FALSE)</f>
        <v>201.929068</v>
      </c>
      <c r="C7" s="62" t="s">
        <v>1128</v>
      </c>
      <c r="D7" s="74">
        <f>VLOOKUP($C7,'BASE DIBAPE'!$B$2:$H$800,2,FALSE)</f>
        <v>17.59</v>
      </c>
      <c r="E7" s="74">
        <f>VLOOKUP($C7,'BASE DIBAPE'!$B$2:$H$800,3,FALSE)</f>
        <v>4</v>
      </c>
      <c r="F7" s="74">
        <f>VLOOKUP($C7,'BASE DIBAPE'!$B$2:$H$800,4,FALSE)</f>
        <v>4</v>
      </c>
      <c r="G7" s="74">
        <f>VLOOKUP($C7,'BASE DIBAPE'!$B$2:$H$800,5,FALSE)</f>
        <v>1</v>
      </c>
      <c r="H7" s="75">
        <f t="shared" si="0"/>
        <v>1.3937567423428112E-2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204</v>
      </c>
      <c r="B8" s="13">
        <f>VLOOKUP(A8,'ÁREA DOS MUNICÍPIOS '!$A$10:$B$101,2,FALSE)</f>
        <v>201.929068</v>
      </c>
      <c r="C8" s="38" t="s">
        <v>1130</v>
      </c>
      <c r="D8" s="74">
        <f>VLOOKUP($C8,'BASE DIBAPE'!$B$2:$H$800,2,FALSE)</f>
        <v>25.32</v>
      </c>
      <c r="E8" s="74">
        <f>VLOOKUP($C8,'BASE DIBAPE'!$B$2:$H$800,3,FALSE)</f>
        <v>4</v>
      </c>
      <c r="F8" s="74">
        <f>VLOOKUP($C8,'BASE DIBAPE'!$B$2:$H$800,4,FALSE)</f>
        <v>4</v>
      </c>
      <c r="G8" s="74">
        <f>VLOOKUP($C8,'BASE DIBAPE'!$B$2:$H$800,5,FALSE)</f>
        <v>1</v>
      </c>
      <c r="H8" s="75">
        <f t="shared" si="0"/>
        <v>2.0062490458283105E-2</v>
      </c>
      <c r="I8" s="76" t="str">
        <f t="shared" si="1"/>
        <v>ESTADUAL</v>
      </c>
      <c r="J8" s="77">
        <f t="shared" si="2"/>
        <v>0</v>
      </c>
      <c r="K8" s="8" t="str">
        <f>VLOOKUP($C8,'BASE DIBAPE'!$B$2:$H$800,6,FALSE)</f>
        <v>ESTADUAL</v>
      </c>
      <c r="L8" s="29">
        <f>COUNTIF($I$4:$I$9087,"Estadual")</f>
        <v>7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204</v>
      </c>
      <c r="B9" s="13">
        <f>VLOOKUP(A9,'ÁREA DOS MUNICÍPIOS '!$A$10:$B$101,2,FALSE)</f>
        <v>201.929068</v>
      </c>
      <c r="C9" s="38" t="s">
        <v>1301</v>
      </c>
      <c r="D9" s="74">
        <f>VLOOKUP($C9,'BASE DIBAPE'!$B$2:$H$800,2,FALSE)</f>
        <v>5.63</v>
      </c>
      <c r="E9" s="74">
        <f>VLOOKUP($C9,'BASE DIBAPE'!$B$2:$H$800,3,FALSE)</f>
        <v>4</v>
      </c>
      <c r="F9" s="74">
        <f>VLOOKUP($C9,'BASE DIBAPE'!$B$2:$H$800,4,FALSE)</f>
        <v>4</v>
      </c>
      <c r="G9" s="74">
        <f>VLOOKUP($C9,'BASE DIBAPE'!$B$2:$H$800,5,FALSE)</f>
        <v>1</v>
      </c>
      <c r="H9" s="75">
        <f t="shared" si="0"/>
        <v>4.4609724044286682E-3</v>
      </c>
      <c r="I9" s="76" t="str">
        <f t="shared" si="1"/>
        <v>ESTADUAL</v>
      </c>
      <c r="J9" s="77">
        <f t="shared" si="2"/>
        <v>0</v>
      </c>
      <c r="K9" s="8" t="str">
        <f>VLOOKUP($C9,'BASE DIBAPE'!$B$2:$H$800,6,FALSE)</f>
        <v>ESTADUAL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204</v>
      </c>
      <c r="B10" s="13">
        <f>VLOOKUP(A10,'ÁREA DOS MUNICÍPIOS '!$A$10:$B$101,2,FALSE)</f>
        <v>201.929068</v>
      </c>
      <c r="C10" s="38" t="s">
        <v>1215</v>
      </c>
      <c r="D10" s="74">
        <f>VLOOKUP($C10,'BASE DIBAPE'!$B$2:$H$800,2,FALSE)</f>
        <v>2.93</v>
      </c>
      <c r="E10" s="74">
        <f>VLOOKUP($C10,'BASE DIBAPE'!$B$2:$H$800,3,FALSE)</f>
        <v>4</v>
      </c>
      <c r="F10" s="74">
        <f>VLOOKUP($C10,'BASE DIBAPE'!$B$2:$H$800,4,FALSE)</f>
        <v>4</v>
      </c>
      <c r="G10" s="74">
        <f>VLOOKUP($C10,'BASE DIBAPE'!$B$2:$H$800,5,FALSE)</f>
        <v>0</v>
      </c>
      <c r="H10" s="75">
        <f t="shared" si="0"/>
        <v>0</v>
      </c>
      <c r="I10" s="76" t="str">
        <f t="shared" si="1"/>
        <v>MUNICIPAL</v>
      </c>
      <c r="J10" s="77">
        <f t="shared" si="2"/>
        <v>0</v>
      </c>
      <c r="K10" s="8" t="str">
        <f>VLOOKUP($C10,'BASE DIBAPE'!$B$2:$H$800,6,FALSE)</f>
        <v>MUNICIPAL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204</v>
      </c>
      <c r="B11" s="13">
        <f>VLOOKUP(A11,'ÁREA DOS MUNICÍPIOS '!$A$10:$B$101,2,FALSE)</f>
        <v>201.929068</v>
      </c>
      <c r="C11" s="38" t="s">
        <v>1373</v>
      </c>
      <c r="D11" s="74">
        <f>VLOOKUP($C11,'BASE DIBAPE'!$B$2:$H$800,2,FALSE)</f>
        <v>6.94</v>
      </c>
      <c r="E11" s="74">
        <f>VLOOKUP($C11,'BASE DIBAPE'!$B$2:$H$800,3,FALSE)</f>
        <v>4</v>
      </c>
      <c r="F11" s="74">
        <f>VLOOKUP($C11,'BASE DIBAPE'!$B$2:$H$800,4,FALSE)</f>
        <v>4</v>
      </c>
      <c r="G11" s="74">
        <f>VLOOKUP($C11,'BASE DIBAPE'!$B$2:$H$800,5,FALSE)</f>
        <v>1</v>
      </c>
      <c r="H11" s="75">
        <f t="shared" si="0"/>
        <v>5.4989606548374705E-3</v>
      </c>
      <c r="I11" s="76" t="str">
        <f t="shared" si="1"/>
        <v>ESTADUAL</v>
      </c>
      <c r="J11" s="77">
        <f t="shared" si="2"/>
        <v>0</v>
      </c>
      <c r="K11" s="8" t="str">
        <f>VLOOKUP($C11,'BASE DIBAPE'!$B$2:$H$800,6,FALSE)</f>
        <v>ESTADUAL</v>
      </c>
      <c r="L11" s="29">
        <f>COUNTIF($I$4:$I$9087,"Municipal")</f>
        <v>11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204</v>
      </c>
      <c r="B12" s="13">
        <f>VLOOKUP(A12,'ÁREA DOS MUNICÍPIOS '!$A$10:$B$101,2,FALSE)</f>
        <v>201.929068</v>
      </c>
      <c r="C12" s="38" t="s">
        <v>1489</v>
      </c>
      <c r="D12" s="74">
        <f>VLOOKUP($C12,'BASE DIBAPE'!$B$2:$H$800,2,FALSE)</f>
        <v>2.71</v>
      </c>
      <c r="E12" s="74">
        <f>VLOOKUP($C12,'BASE DIBAPE'!$B$2:$H$800,3,FALSE)</f>
        <v>4</v>
      </c>
      <c r="F12" s="74">
        <f>VLOOKUP($C12,'BASE DIBAPE'!$B$2:$H$800,4,FALSE)</f>
        <v>4</v>
      </c>
      <c r="G12" s="74">
        <f>VLOOKUP($C12,'BASE DIBAPE'!$B$2:$H$800,5,FALSE)</f>
        <v>1</v>
      </c>
      <c r="H12" s="75">
        <f t="shared" si="0"/>
        <v>2.1472886706930179E-3</v>
      </c>
      <c r="I12" s="76" t="str">
        <f t="shared" si="1"/>
        <v>MUNICIPAL</v>
      </c>
      <c r="J12" s="77">
        <f t="shared" si="2"/>
        <v>2.1472886706930179E-3</v>
      </c>
      <c r="K12" s="8" t="str">
        <f>VLOOKUP($C12,'BASE DIBAPE'!$B$2:$H$800,6,FALSE)</f>
        <v>MUNICIPAL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204</v>
      </c>
      <c r="B13" s="13">
        <f>VLOOKUP(A13,'ÁREA DOS MUNICÍPIOS '!$A$10:$B$101,2,FALSE)</f>
        <v>201.929068</v>
      </c>
      <c r="C13" s="38" t="s">
        <v>1490</v>
      </c>
      <c r="D13" s="74">
        <f>VLOOKUP($C13,'BASE DIBAPE'!$B$2:$H$800,2,FALSE)</f>
        <v>4.87</v>
      </c>
      <c r="E13" s="74">
        <f>VLOOKUP($C13,'BASE DIBAPE'!$B$2:$H$800,3,FALSE)</f>
        <v>4</v>
      </c>
      <c r="F13" s="74">
        <f>VLOOKUP($C13,'BASE DIBAPE'!$B$2:$H$800,4,FALSE)</f>
        <v>4</v>
      </c>
      <c r="G13" s="74">
        <f>VLOOKUP($C13,'BASE DIBAPE'!$B$2:$H$800,5,FALSE)</f>
        <v>0</v>
      </c>
      <c r="H13" s="75">
        <f t="shared" si="0"/>
        <v>0</v>
      </c>
      <c r="I13" s="76" t="str">
        <f t="shared" si="1"/>
        <v>MUNICIPAL</v>
      </c>
      <c r="J13" s="77">
        <f t="shared" si="2"/>
        <v>0</v>
      </c>
      <c r="K13" s="8" t="str">
        <f>VLOOKUP($C13,'BASE DIBAPE'!$B$2:$H$800,6,FALSE)</f>
        <v>MUNICIPAL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204</v>
      </c>
      <c r="B14" s="13">
        <f>VLOOKUP(A14,'ÁREA DOS MUNICÍPIOS '!$A$10:$B$101,2,FALSE)</f>
        <v>201.929068</v>
      </c>
      <c r="C14" s="38" t="s">
        <v>1437</v>
      </c>
      <c r="D14" s="74">
        <f>VLOOKUP($C14,'BASE DIBAPE'!$B$2:$H$800,2,FALSE)</f>
        <v>27.25</v>
      </c>
      <c r="E14" s="74">
        <f>VLOOKUP($C14,'BASE DIBAPE'!$B$2:$H$800,3,FALSE)</f>
        <v>4</v>
      </c>
      <c r="F14" s="74">
        <f>VLOOKUP($C14,'BASE DIBAPE'!$B$2:$H$800,4,FALSE)</f>
        <v>4</v>
      </c>
      <c r="G14" s="74">
        <f>VLOOKUP($C14,'BASE DIBAPE'!$B$2:$H$800,5,FALSE)</f>
        <v>1</v>
      </c>
      <c r="H14" s="75">
        <f t="shared" si="0"/>
        <v>2.1591740323389199E-2</v>
      </c>
      <c r="I14" s="76" t="str">
        <f t="shared" si="1"/>
        <v>MUNICIPAL</v>
      </c>
      <c r="J14" s="77">
        <f t="shared" si="2"/>
        <v>2.1591740323389199E-2</v>
      </c>
      <c r="K14" s="8" t="str">
        <f>VLOOKUP($C14,'BASE DIBAPE'!$B$2:$H$800,6,FALSE)</f>
        <v>MUNICIPAL</v>
      </c>
      <c r="L14" s="29">
        <f>COUNTIF($I$4:$I$9087,"Particular")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204</v>
      </c>
      <c r="B15" s="13">
        <f>VLOOKUP(A15,'ÁREA DOS MUNICÍPIOS '!$A$10:$B$101,2,FALSE)</f>
        <v>201.929068</v>
      </c>
      <c r="C15" s="38" t="s">
        <v>1236</v>
      </c>
      <c r="D15" s="74">
        <f>VLOOKUP($C15,'BASE DIBAPE'!$B$2:$H$800,2,FALSE)</f>
        <v>8.64</v>
      </c>
      <c r="E15" s="74">
        <f>VLOOKUP($C15,'BASE DIBAPE'!$B$2:$H$800,3,FALSE)</f>
        <v>4</v>
      </c>
      <c r="F15" s="74">
        <f>VLOOKUP($C15,'BASE DIBAPE'!$B$2:$H$800,4,FALSE)</f>
        <v>4</v>
      </c>
      <c r="G15" s="74">
        <f>VLOOKUP($C15,'BASE DIBAPE'!$B$2:$H$800,5,FALSE)</f>
        <v>0</v>
      </c>
      <c r="H15" s="75">
        <f t="shared" si="0"/>
        <v>0</v>
      </c>
      <c r="I15" s="76" t="str">
        <f t="shared" si="1"/>
        <v>MUNICIPAL</v>
      </c>
      <c r="J15" s="77">
        <f t="shared" si="2"/>
        <v>0</v>
      </c>
      <c r="K15" s="8" t="str">
        <f>VLOOKUP($C15,'BASE DIBAPE'!$B$2:$H$800,6,FALSE)</f>
        <v>MUNICIPAL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204</v>
      </c>
      <c r="B16" s="13">
        <f>VLOOKUP(A16,'ÁREA DOS MUNICÍPIOS '!$A$10:$B$101,2,FALSE)</f>
        <v>201.929068</v>
      </c>
      <c r="C16" s="38" t="s">
        <v>1491</v>
      </c>
      <c r="D16" s="74">
        <f>VLOOKUP($C16,'BASE DIBAPE'!$B$2:$H$800,2,FALSE)</f>
        <v>27.06</v>
      </c>
      <c r="E16" s="74">
        <f>VLOOKUP($C16,'BASE DIBAPE'!$B$2:$H$800,3,FALSE)</f>
        <v>4</v>
      </c>
      <c r="F16" s="74">
        <f>VLOOKUP($C16,'BASE DIBAPE'!$B$2:$H$800,4,FALSE)</f>
        <v>4</v>
      </c>
      <c r="G16" s="74">
        <f>VLOOKUP($C16,'BASE DIBAPE'!$B$2:$H$800,5,FALSE)</f>
        <v>1</v>
      </c>
      <c r="H16" s="75">
        <f t="shared" si="0"/>
        <v>2.144119240920777E-2</v>
      </c>
      <c r="I16" s="76" t="str">
        <f t="shared" si="1"/>
        <v>MUNICIPAL</v>
      </c>
      <c r="J16" s="77">
        <f t="shared" si="2"/>
        <v>2.144119240920777E-2</v>
      </c>
      <c r="K16" s="8" t="str">
        <f>VLOOKUP($C16,'BASE DIBAPE'!$B$2:$H$800,6,FALSE)</f>
        <v>MUNICIPAL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204</v>
      </c>
      <c r="B17" s="13">
        <f>VLOOKUP(A17,'ÁREA DOS MUNICÍPIOS '!$A$10:$B$101,2,FALSE)</f>
        <v>201.929068</v>
      </c>
      <c r="C17" s="38" t="s">
        <v>1369</v>
      </c>
      <c r="D17" s="74">
        <f>VLOOKUP($C17,'BASE DIBAPE'!$B$2:$H$800,2,FALSE)</f>
        <v>0</v>
      </c>
      <c r="E17" s="74">
        <f>VLOOKUP($C17,'BASE DIBAPE'!$B$2:$H$800,3,FALSE)</f>
        <v>4</v>
      </c>
      <c r="F17" s="74">
        <f>VLOOKUP($C17,'BASE DIBAPE'!$B$2:$H$800,4,FALSE)</f>
        <v>0</v>
      </c>
      <c r="G17" s="74">
        <f>VLOOKUP($C17,'BASE DIBAPE'!$B$2:$H$800,5,FALSE)</f>
        <v>1</v>
      </c>
      <c r="H17" s="75">
        <f t="shared" si="0"/>
        <v>0</v>
      </c>
      <c r="I17" s="76" t="str">
        <f t="shared" si="1"/>
        <v>MUNICIPAL</v>
      </c>
      <c r="J17" s="77">
        <f t="shared" si="2"/>
        <v>0</v>
      </c>
      <c r="K17" s="8" t="str">
        <f>VLOOKUP($C17,'BASE DIBAPE'!$B$2:$H$800,6,FALSE)</f>
        <v>MUNICIPAL</v>
      </c>
      <c r="L17" s="8"/>
      <c r="M17" s="8"/>
      <c r="N17" s="8"/>
      <c r="O17" s="8"/>
      <c r="P17" s="8"/>
      <c r="Q17" s="8"/>
      <c r="R17" s="8"/>
      <c r="S17" s="14"/>
      <c r="T17" s="8"/>
      <c r="U17" s="8"/>
      <c r="V17" s="14"/>
      <c r="W17" s="8"/>
    </row>
    <row r="18" spans="1:23" ht="12.75" customHeight="1" x14ac:dyDescent="0.2">
      <c r="A18" s="27" t="s">
        <v>204</v>
      </c>
      <c r="B18" s="13">
        <f>VLOOKUP(A18,'ÁREA DOS MUNICÍPIOS '!$A$10:$B$101,2,FALSE)</f>
        <v>201.929068</v>
      </c>
      <c r="C18" s="38" t="s">
        <v>1265</v>
      </c>
      <c r="D18" s="74">
        <f>VLOOKUP($C18,'BASE DIBAPE'!$B$2:$H$800,2,FALSE)</f>
        <v>0</v>
      </c>
      <c r="E18" s="74">
        <f>VLOOKUP($C18,'BASE DIBAPE'!$B$2:$H$800,3,FALSE)</f>
        <v>4</v>
      </c>
      <c r="F18" s="74">
        <f>VLOOKUP($C18,'BASE DIBAPE'!$B$2:$H$800,4,FALSE)</f>
        <v>0</v>
      </c>
      <c r="G18" s="74">
        <f>VLOOKUP($C18,'BASE DIBAPE'!$B$2:$H$800,5,FALSE)</f>
        <v>1</v>
      </c>
      <c r="H18" s="75">
        <f t="shared" si="0"/>
        <v>0</v>
      </c>
      <c r="I18" s="76" t="str">
        <f t="shared" si="1"/>
        <v>MUNICIPAL</v>
      </c>
      <c r="J18" s="77">
        <f t="shared" si="2"/>
        <v>0</v>
      </c>
      <c r="K18" s="8" t="str">
        <f>VLOOKUP($C18,'BASE DIBAPE'!$B$2:$H$800,6,FALSE)</f>
        <v>MUNICIPAL</v>
      </c>
      <c r="L18" s="8"/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204</v>
      </c>
      <c r="B19" s="13">
        <f>VLOOKUP(A19,'ÁREA DOS MUNICÍPIOS '!$A$10:$B$101,2,FALSE)</f>
        <v>201.929068</v>
      </c>
      <c r="C19" s="38" t="s">
        <v>1492</v>
      </c>
      <c r="D19" s="74">
        <f>VLOOKUP($C19,'BASE DIBAPE'!$B$2:$H$800,2,FALSE)</f>
        <v>7.24</v>
      </c>
      <c r="E19" s="74">
        <f>VLOOKUP($C19,'BASE DIBAPE'!$B$2:$H$800,3,FALSE)</f>
        <v>4</v>
      </c>
      <c r="F19" s="74">
        <f>VLOOKUP($C19,'BASE DIBAPE'!$B$2:$H$800,4,FALSE)</f>
        <v>4</v>
      </c>
      <c r="G19" s="74">
        <f>VLOOKUP($C19,'BASE DIBAPE'!$B$2:$H$800,5,FALSE)</f>
        <v>1</v>
      </c>
      <c r="H19" s="75">
        <f t="shared" si="0"/>
        <v>5.7366678877555158E-3</v>
      </c>
      <c r="I19" s="76" t="str">
        <f t="shared" si="1"/>
        <v>MUNICIPAL</v>
      </c>
      <c r="J19" s="77">
        <f t="shared" si="2"/>
        <v>5.7366678877555158E-3</v>
      </c>
      <c r="K19" s="8" t="str">
        <f>VLOOKUP($C19,'BASE DIBAPE'!$B$2:$H$800,6,FALSE)</f>
        <v>MUNICIPAL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204</v>
      </c>
      <c r="B20" s="13">
        <f>VLOOKUP(A20,'ÁREA DOS MUNICÍPIOS '!$A$10:$B$101,2,FALSE)</f>
        <v>201.929068</v>
      </c>
      <c r="C20" s="62" t="s">
        <v>1493</v>
      </c>
      <c r="D20" s="74">
        <f>VLOOKUP($C20,'BASE DIBAPE'!$B$2:$H$800,2,FALSE)</f>
        <v>9.6199999999999992</v>
      </c>
      <c r="E20" s="74">
        <f>VLOOKUP($C20,'BASE DIBAPE'!$B$2:$H$800,3,FALSE)</f>
        <v>4</v>
      </c>
      <c r="F20" s="74">
        <f>VLOOKUP($C20,'BASE DIBAPE'!$B$2:$H$800,4,FALSE)</f>
        <v>4</v>
      </c>
      <c r="G20" s="74">
        <f>VLOOKUP($C20,'BASE DIBAPE'!$B$2:$H$800,5,FALSE)</f>
        <v>1</v>
      </c>
      <c r="H20" s="75">
        <f t="shared" si="0"/>
        <v>7.6224786022386819E-3</v>
      </c>
      <c r="I20" s="76" t="str">
        <f t="shared" si="1"/>
        <v>MUNICIPAL</v>
      </c>
      <c r="J20" s="77">
        <f t="shared" si="2"/>
        <v>7.6224786022386819E-3</v>
      </c>
      <c r="K20" s="8" t="str">
        <f>VLOOKUP($C20,'BASE DIBAPE'!$B$2:$H$800,6,FALSE)</f>
        <v>MUNICIPAL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7"/>
      <c r="W20" s="8"/>
    </row>
    <row r="21" spans="1:23" ht="12.75" customHeight="1" x14ac:dyDescent="0.2">
      <c r="A21" s="27" t="s">
        <v>204</v>
      </c>
      <c r="B21" s="13">
        <f>VLOOKUP(A21,'ÁREA DOS MUNICÍPIOS '!$A$10:$B$101,2,FALSE)</f>
        <v>201.929068</v>
      </c>
      <c r="C21" s="62" t="s">
        <v>1367</v>
      </c>
      <c r="D21" s="74">
        <f>VLOOKUP($C21,'BASE DIBAPE'!$B$2:$H$800,2,FALSE)</f>
        <v>0</v>
      </c>
      <c r="E21" s="74">
        <f>VLOOKUP($C21,'BASE DIBAPE'!$B$2:$H$800,3,FALSE)</f>
        <v>4</v>
      </c>
      <c r="F21" s="74">
        <f>VLOOKUP($C21,'BASE DIBAPE'!$B$2:$H$800,4,FALSE)</f>
        <v>0</v>
      </c>
      <c r="G21" s="74">
        <f>VLOOKUP($C21,'BASE DIBAPE'!$B$2:$H$800,5,FALSE)</f>
        <v>1</v>
      </c>
      <c r="H21" s="75">
        <f t="shared" si="0"/>
        <v>0</v>
      </c>
      <c r="I21" s="76" t="str">
        <f t="shared" si="1"/>
        <v>MUNICIPAL</v>
      </c>
      <c r="J21" s="77">
        <f t="shared" si="2"/>
        <v>0</v>
      </c>
      <c r="K21" s="8" t="str">
        <f>VLOOKUP($C21,'BASE DIBAPE'!$B$2:$H$800,6,FALSE)</f>
        <v>MUNICIPAL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8"/>
      <c r="W21" s="8"/>
    </row>
    <row r="22" spans="1:23" ht="12.75" customHeight="1" x14ac:dyDescent="0.2">
      <c r="A22" s="27" t="s">
        <v>204</v>
      </c>
      <c r="B22" s="13">
        <f>VLOOKUP(A22,'ÁREA DOS MUNICÍPIOS '!$A$10:$B$101,2,FALSE)</f>
        <v>201.929068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8"/>
      <c r="W22" s="8"/>
    </row>
    <row r="23" spans="1:23" ht="12.75" customHeight="1" x14ac:dyDescent="0.2">
      <c r="A23" s="27" t="s">
        <v>204</v>
      </c>
      <c r="B23" s="13">
        <f>VLOOKUP(A23,'ÁREA DOS MUNICÍPIOS '!$A$10:$B$101,2,FALSE)</f>
        <v>201.929068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8"/>
      <c r="W23" s="8"/>
    </row>
    <row r="24" spans="1:23" ht="12.75" customHeight="1" x14ac:dyDescent="0.2">
      <c r="A24" s="27" t="s">
        <v>204</v>
      </c>
      <c r="B24" s="13">
        <f>VLOOKUP(A24,'ÁREA DOS MUNICÍPIOS '!$A$10:$B$101,2,FALSE)</f>
        <v>201.929068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7"/>
      <c r="T24" s="8"/>
      <c r="U24" s="8"/>
      <c r="V24" s="8"/>
      <c r="W24" s="8"/>
    </row>
    <row r="25" spans="1:23" ht="12.75" customHeight="1" x14ac:dyDescent="0.2">
      <c r="A25" s="27" t="s">
        <v>204</v>
      </c>
      <c r="B25" s="13">
        <f>VLOOKUP(A25,'ÁREA DOS MUNICÍPIOS '!$A$10:$B$101,2,FALSE)</f>
        <v>201.929068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12.75" customHeight="1" x14ac:dyDescent="0.2">
      <c r="A26" s="27" t="s">
        <v>204</v>
      </c>
      <c r="B26" s="13">
        <f>VLOOKUP(A26,'ÁREA DOS MUNICÍPIOS '!$A$10:$B$101,2,FALSE)</f>
        <v>201.929068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12.75" customHeight="1" x14ac:dyDescent="0.2">
      <c r="A27" s="27" t="s">
        <v>204</v>
      </c>
      <c r="B27" s="13">
        <f>VLOOKUP(A27,'ÁREA DOS MUNICÍPIOS '!$A$10:$B$101,2,FALSE)</f>
        <v>201.929068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15.75" customHeight="1" x14ac:dyDescent="0.2">
      <c r="A28" s="27" t="s">
        <v>204</v>
      </c>
      <c r="B28" s="13">
        <f>VLOOKUP(A28,'ÁREA DOS MUNICÍPIOS '!$A$10:$B$101,2,FALSE)</f>
        <v>201.929068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</row>
    <row r="29" spans="1:23" ht="15.75" customHeight="1" x14ac:dyDescent="0.2">
      <c r="A29" s="27" t="s">
        <v>204</v>
      </c>
      <c r="B29" s="13">
        <f>VLOOKUP(A29,'ÁREA DOS MUNICÍPIOS '!$A$10:$B$101,2,FALSE)</f>
        <v>201.929068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</row>
    <row r="30" spans="1:23" ht="15.75" customHeight="1" x14ac:dyDescent="0.2">
      <c r="A30" s="27" t="s">
        <v>204</v>
      </c>
      <c r="B30" s="13">
        <f>VLOOKUP(A30,'ÁREA DOS MUNICÍPIOS '!$A$10:$B$101,2,FALSE)</f>
        <v>201.929068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</row>
    <row r="31" spans="1:23" ht="15.75" customHeight="1" x14ac:dyDescent="0.2">
      <c r="A31" s="27" t="s">
        <v>204</v>
      </c>
      <c r="B31" s="13">
        <f>VLOOKUP(A31,'ÁREA DOS MUNICÍPIOS '!$A$10:$B$101,2,FALSE)</f>
        <v>201.929068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204</v>
      </c>
      <c r="B32" s="13">
        <f>VLOOKUP(A32,'ÁREA DOS MUNICÍPIOS '!$A$10:$B$101,2,FALSE)</f>
        <v>201.929068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204</v>
      </c>
      <c r="B33" s="13">
        <f>VLOOKUP(A33,'ÁREA DOS MUNICÍPIOS '!$A$10:$B$101,2,FALSE)</f>
        <v>201.929068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204</v>
      </c>
      <c r="B34" s="13">
        <f>VLOOKUP(A34,'ÁREA DOS MUNICÍPIOS '!$A$10:$B$101,2,FALSE)</f>
        <v>201.929068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204</v>
      </c>
      <c r="B35" s="13">
        <f>VLOOKUP(A35,'ÁREA DOS MUNICÍPIOS '!$A$10:$B$101,2,FALSE)</f>
        <v>201.929068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204</v>
      </c>
      <c r="B36" s="13">
        <f>VLOOKUP(A36,'ÁREA DOS MUNICÍPIOS '!$A$10:$B$101,2,FALSE)</f>
        <v>201.929068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204</v>
      </c>
      <c r="B37" s="13">
        <f>VLOOKUP(A37,'ÁREA DOS MUNICÍPIOS '!$A$10:$B$101,2,FALSE)</f>
        <v>201.929068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204</v>
      </c>
      <c r="B38" s="13">
        <f>VLOOKUP(A38,'ÁREA DOS MUNICÍPIOS '!$A$10:$B$101,2,FALSE)</f>
        <v>201.929068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204</v>
      </c>
      <c r="B39" s="13">
        <f>VLOOKUP(A39,'ÁREA DOS MUNICÍPIOS '!$A$10:$B$101,2,FALSE)</f>
        <v>201.929068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204</v>
      </c>
      <c r="B40" s="13">
        <f>VLOOKUP(A40,'ÁREA DOS MUNICÍPIOS '!$A$10:$B$101,2,FALSE)</f>
        <v>201.929068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204</v>
      </c>
      <c r="B41" s="13">
        <f>VLOOKUP(A41,'ÁREA DOS MUNICÍPIOS '!$A$10:$B$101,2,FALSE)</f>
        <v>201.929068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204</v>
      </c>
      <c r="B42" s="13">
        <f>VLOOKUP(A42,'ÁREA DOS MUNICÍPIOS '!$A$10:$B$101,2,FALSE)</f>
        <v>201.929068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204</v>
      </c>
      <c r="B43" s="13">
        <f>VLOOKUP(A43,'ÁREA DOS MUNICÍPIOS '!$A$10:$B$101,2,FALSE)</f>
        <v>201.929068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204</v>
      </c>
      <c r="B44" s="13">
        <f>VLOOKUP(A44,'ÁREA DOS MUNICÍPIOS '!$A$10:$B$101,2,FALSE)</f>
        <v>201.929068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204</v>
      </c>
      <c r="B45" s="13">
        <f>VLOOKUP(A45,'ÁREA DOS MUNICÍPIOS '!$A$10:$B$101,2,FALSE)</f>
        <v>201.929068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204</v>
      </c>
      <c r="B46" s="13">
        <f>VLOOKUP(A46,'ÁREA DOS MUNICÍPIOS '!$A$10:$B$101,2,FALSE)</f>
        <v>201.929068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204</v>
      </c>
      <c r="B47" s="13">
        <f>VLOOKUP(A47,'ÁREA DOS MUNICÍPIOS '!$A$10:$B$101,2,FALSE)</f>
        <v>201.929068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204</v>
      </c>
      <c r="B48" s="13">
        <f>VLOOKUP(A48,'ÁREA DOS MUNICÍPIOS '!$A$10:$B$101,2,FALSE)</f>
        <v>201.929068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204</v>
      </c>
      <c r="B49" s="13">
        <f>VLOOKUP(A49,'ÁREA DOS MUNICÍPIOS '!$A$10:$B$101,2,FALSE)</f>
        <v>201.929068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204</v>
      </c>
      <c r="B50" s="13">
        <f>VLOOKUP(A50,'ÁREA DOS MUNICÍPIOS '!$A$10:$B$101,2,FALSE)</f>
        <v>201.929068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204</v>
      </c>
      <c r="B51" s="13">
        <f>VLOOKUP(A51,'ÁREA DOS MUNICÍPIOS '!$A$10:$B$101,2,FALSE)</f>
        <v>201.929068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204</v>
      </c>
      <c r="B52" s="13">
        <f>VLOOKUP(A52,'ÁREA DOS MUNICÍPIOS '!$A$10:$B$101,2,FALSE)</f>
        <v>201.929068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204</v>
      </c>
      <c r="B53" s="13">
        <f>VLOOKUP(A53,'ÁREA DOS MUNICÍPIOS '!$A$10:$B$101,2,FALSE)</f>
        <v>201.929068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204</v>
      </c>
      <c r="B54" s="13">
        <f>VLOOKUP(A54,'ÁREA DOS MUNICÍPIOS '!$A$10:$B$101,2,FALSE)</f>
        <v>201.929068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204</v>
      </c>
      <c r="B55" s="13">
        <f>VLOOKUP(A55,'ÁREA DOS MUNICÍPIOS '!$A$10:$B$101,2,FALSE)</f>
        <v>201.929068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204</v>
      </c>
      <c r="B56" s="13">
        <f>VLOOKUP(A56,'ÁREA DOS MUNICÍPIOS '!$A$10:$B$101,2,FALSE)</f>
        <v>201.929068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204</v>
      </c>
      <c r="B57" s="13">
        <f>VLOOKUP(A57,'ÁREA DOS MUNICÍPIOS '!$A$10:$B$101,2,FALSE)</f>
        <v>201.929068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204</v>
      </c>
      <c r="B58" s="13">
        <f>VLOOKUP(A58,'ÁREA DOS MUNICÍPIOS '!$A$10:$B$101,2,FALSE)</f>
        <v>201.929068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204</v>
      </c>
      <c r="B59" s="13">
        <f>VLOOKUP(A59,'ÁREA DOS MUNICÍPIOS '!$A$10:$B$101,2,FALSE)</f>
        <v>201.929068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204</v>
      </c>
      <c r="B60" s="13">
        <f>VLOOKUP(A60,'ÁREA DOS MUNICÍPIOS '!$A$10:$B$101,2,FALSE)</f>
        <v>201.929068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204</v>
      </c>
      <c r="B61" s="13">
        <f>VLOOKUP(A61,'ÁREA DOS MUNICÍPIOS '!$A$10:$B$101,2,FALSE)</f>
        <v>201.929068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204</v>
      </c>
      <c r="B62" s="13">
        <f>VLOOKUP(A62,'ÁREA DOS MUNICÍPIOS '!$A$10:$B$101,2,FALSE)</f>
        <v>201.929068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204</v>
      </c>
      <c r="B63" s="13">
        <f>VLOOKUP(A63,'ÁREA DOS MUNICÍPIOS '!$A$10:$B$101,2,FALSE)</f>
        <v>201.929068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204</v>
      </c>
      <c r="B64" s="13">
        <f>VLOOKUP(A64,'ÁREA DOS MUNICÍPIOS '!$A$10:$B$101,2,FALSE)</f>
        <v>201.929068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204</v>
      </c>
      <c r="B65" s="13">
        <f>VLOOKUP(A65,'ÁREA DOS MUNICÍPIOS '!$A$10:$B$101,2,FALSE)</f>
        <v>201.929068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204</v>
      </c>
      <c r="B66" s="13">
        <f>VLOOKUP(A66,'ÁREA DOS MUNICÍPIOS '!$A$10:$B$101,2,FALSE)</f>
        <v>201.929068</v>
      </c>
      <c r="C66" s="38"/>
      <c r="D66" s="74"/>
      <c r="E66" s="78"/>
      <c r="F66" s="78"/>
      <c r="G66" s="78"/>
      <c r="H66" s="75">
        <f t="shared" ref="H66:H97" si="3">IFERROR((D66/(B66*100))*E66*F66*G66,0)</f>
        <v>0</v>
      </c>
      <c r="I66" s="76"/>
      <c r="J66" s="77">
        <f t="shared" ref="J66:J97" si="4">IF(I66="Municipal",IFERROR((D66/(B66*100))*E66*F66*G66,0),0)</f>
        <v>0</v>
      </c>
    </row>
    <row r="67" spans="1:10" ht="15.75" customHeight="1" x14ac:dyDescent="0.2">
      <c r="A67" s="27" t="s">
        <v>204</v>
      </c>
      <c r="B67" s="13">
        <f>VLOOKUP(A67,'ÁREA DOS MUNICÍPIOS '!$A$10:$B$101,2,FALSE)</f>
        <v>201.929068</v>
      </c>
      <c r="C67" s="38"/>
      <c r="D67" s="74"/>
      <c r="E67" s="78"/>
      <c r="F67" s="78"/>
      <c r="G67" s="78"/>
      <c r="H67" s="75">
        <f t="shared" si="3"/>
        <v>0</v>
      </c>
      <c r="I67" s="76"/>
      <c r="J67" s="77">
        <f t="shared" si="4"/>
        <v>0</v>
      </c>
    </row>
    <row r="68" spans="1:10" ht="15.75" customHeight="1" x14ac:dyDescent="0.2">
      <c r="A68" s="27" t="s">
        <v>204</v>
      </c>
      <c r="B68" s="13">
        <f>VLOOKUP(A68,'ÁREA DOS MUNICÍPIOS '!$A$10:$B$101,2,FALSE)</f>
        <v>201.929068</v>
      </c>
      <c r="C68" s="38"/>
      <c r="D68" s="74"/>
      <c r="E68" s="78"/>
      <c r="F68" s="78"/>
      <c r="G68" s="78"/>
      <c r="H68" s="75">
        <f t="shared" si="3"/>
        <v>0</v>
      </c>
      <c r="I68" s="76"/>
      <c r="J68" s="77">
        <f t="shared" si="4"/>
        <v>0</v>
      </c>
    </row>
    <row r="69" spans="1:10" ht="15.75" customHeight="1" x14ac:dyDescent="0.2">
      <c r="A69" s="27" t="s">
        <v>204</v>
      </c>
      <c r="B69" s="13">
        <f>VLOOKUP(A69,'ÁREA DOS MUNICÍPIOS '!$A$10:$B$101,2,FALSE)</f>
        <v>201.929068</v>
      </c>
      <c r="C69" s="38"/>
      <c r="D69" s="74"/>
      <c r="E69" s="78"/>
      <c r="F69" s="78"/>
      <c r="G69" s="78"/>
      <c r="H69" s="75">
        <f t="shared" si="3"/>
        <v>0</v>
      </c>
      <c r="I69" s="76"/>
      <c r="J69" s="77">
        <f t="shared" si="4"/>
        <v>0</v>
      </c>
    </row>
    <row r="70" spans="1:10" ht="15.75" customHeight="1" x14ac:dyDescent="0.2">
      <c r="A70" s="27" t="s">
        <v>204</v>
      </c>
      <c r="B70" s="13">
        <f>VLOOKUP(A70,'ÁREA DOS MUNICÍPIOS '!$A$10:$B$101,2,FALSE)</f>
        <v>201.929068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204</v>
      </c>
      <c r="B71" s="13">
        <f>VLOOKUP(A71,'ÁREA DOS MUNICÍPIOS '!$A$10:$B$101,2,FALSE)</f>
        <v>201.929068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204</v>
      </c>
      <c r="B72" s="13">
        <f>VLOOKUP(A72,'ÁREA DOS MUNICÍPIOS '!$A$10:$B$101,2,FALSE)</f>
        <v>201.929068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204</v>
      </c>
      <c r="B73" s="13">
        <f>VLOOKUP(A73,'ÁREA DOS MUNICÍPIOS '!$A$10:$B$101,2,FALSE)</f>
        <v>201.929068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204</v>
      </c>
      <c r="B74" s="13">
        <f>VLOOKUP(A74,'ÁREA DOS MUNICÍPIOS '!$A$10:$B$101,2,FALSE)</f>
        <v>201.929068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204</v>
      </c>
      <c r="B75" s="13">
        <f>VLOOKUP(A75,'ÁREA DOS MUNICÍPIOS '!$A$10:$B$101,2,FALSE)</f>
        <v>201.929068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204</v>
      </c>
      <c r="B76" s="13">
        <f>VLOOKUP(A76,'ÁREA DOS MUNICÍPIOS '!$A$10:$B$101,2,FALSE)</f>
        <v>201.929068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204</v>
      </c>
      <c r="B77" s="13">
        <f>VLOOKUP(A77,'ÁREA DOS MUNICÍPIOS '!$A$10:$B$101,2,FALSE)</f>
        <v>201.929068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204</v>
      </c>
      <c r="B78" s="13">
        <f>VLOOKUP(A78,'ÁREA DOS MUNICÍPIOS '!$A$10:$B$101,2,FALSE)</f>
        <v>201.929068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204</v>
      </c>
      <c r="B79" s="13">
        <f>VLOOKUP(A79,'ÁREA DOS MUNICÍPIOS '!$A$10:$B$101,2,FALSE)</f>
        <v>201.929068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204</v>
      </c>
      <c r="B80" s="13">
        <f>VLOOKUP(A80,'ÁREA DOS MUNICÍPIOS '!$A$10:$B$101,2,FALSE)</f>
        <v>201.929068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204</v>
      </c>
      <c r="B81" s="13">
        <f>VLOOKUP(A81,'ÁREA DOS MUNICÍPIOS '!$A$10:$B$101,2,FALSE)</f>
        <v>201.929068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204</v>
      </c>
      <c r="B82" s="13">
        <f>VLOOKUP(A82,'ÁREA DOS MUNICÍPIOS '!$A$10:$B$101,2,FALSE)</f>
        <v>201.929068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204</v>
      </c>
      <c r="B83" s="13">
        <f>VLOOKUP(A83,'ÁREA DOS MUNICÍPIOS '!$A$10:$B$101,2,FALSE)</f>
        <v>201.929068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204</v>
      </c>
      <c r="B84" s="13">
        <f>VLOOKUP(A84,'ÁREA DOS MUNICÍPIOS '!$A$10:$B$101,2,FALSE)</f>
        <v>201.929068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204</v>
      </c>
      <c r="B85" s="13">
        <f>VLOOKUP(A85,'ÁREA DOS MUNICÍPIOS '!$A$10:$B$101,2,FALSE)</f>
        <v>201.929068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204</v>
      </c>
      <c r="B86" s="13">
        <f>VLOOKUP(A86,'ÁREA DOS MUNICÍPIOS '!$A$10:$B$101,2,FALSE)</f>
        <v>201.929068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204</v>
      </c>
      <c r="B87" s="13">
        <f>VLOOKUP(A87,'ÁREA DOS MUNICÍPIOS '!$A$10:$B$101,2,FALSE)</f>
        <v>201.929068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204</v>
      </c>
      <c r="B88" s="13">
        <f>VLOOKUP(A88,'ÁREA DOS MUNICÍPIOS '!$A$10:$B$101,2,FALSE)</f>
        <v>201.929068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204</v>
      </c>
      <c r="B89" s="13">
        <f>VLOOKUP(A89,'ÁREA DOS MUNICÍPIOS '!$A$10:$B$101,2,FALSE)</f>
        <v>201.929068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204</v>
      </c>
      <c r="B90" s="13">
        <f>VLOOKUP(A90,'ÁREA DOS MUNICÍPIOS '!$A$10:$B$101,2,FALSE)</f>
        <v>201.929068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204</v>
      </c>
      <c r="B91" s="13">
        <f>VLOOKUP(A91,'ÁREA DOS MUNICÍPIOS '!$A$10:$B$101,2,FALSE)</f>
        <v>201.929068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204</v>
      </c>
      <c r="B92" s="13">
        <f>VLOOKUP(A92,'ÁREA DOS MUNICÍPIOS '!$A$10:$B$101,2,FALSE)</f>
        <v>201.929068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204</v>
      </c>
      <c r="B93" s="13">
        <f>VLOOKUP(A93,'ÁREA DOS MUNICÍPIOS '!$A$10:$B$101,2,FALSE)</f>
        <v>201.929068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204</v>
      </c>
      <c r="B94" s="13">
        <f>VLOOKUP(A94,'ÁREA DOS MUNICÍPIOS '!$A$10:$B$101,2,FALSE)</f>
        <v>201.929068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204</v>
      </c>
      <c r="B95" s="13">
        <f>VLOOKUP(A95,'ÁREA DOS MUNICÍPIOS '!$A$10:$B$101,2,FALSE)</f>
        <v>201.929068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204</v>
      </c>
      <c r="B96" s="13">
        <f>VLOOKUP(A96,'ÁREA DOS MUNICÍPIOS '!$A$10:$B$101,2,FALSE)</f>
        <v>201.929068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204</v>
      </c>
      <c r="B97" s="13">
        <f>VLOOKUP(A97,'ÁREA DOS MUNICÍPIOS '!$A$10:$B$101,2,FALSE)</f>
        <v>201.929068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" hidden="1" customHeight="1" x14ac:dyDescent="0.2">
      <c r="D98" s="79"/>
      <c r="E98" s="79"/>
      <c r="F98" s="79"/>
      <c r="G98" s="79"/>
      <c r="H98" s="79"/>
      <c r="I98" s="79"/>
      <c r="J98" s="79"/>
    </row>
    <row r="99" spans="1:10" ht="15" hidden="1" customHeight="1" x14ac:dyDescent="0.2">
      <c r="D99" s="79"/>
      <c r="E99" s="79"/>
      <c r="F99" s="79"/>
      <c r="G99" s="79"/>
      <c r="H99" s="79"/>
      <c r="I99" s="79"/>
      <c r="J99" s="79"/>
    </row>
    <row r="100" spans="1:10" ht="15" hidden="1" customHeight="1" x14ac:dyDescent="0.2">
      <c r="D100" s="79"/>
      <c r="E100" s="79"/>
      <c r="F100" s="79"/>
      <c r="G100" s="79"/>
      <c r="H100" s="79"/>
      <c r="I100" s="79"/>
      <c r="J100" s="79"/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C7" sqref="C7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10.28515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0.28268297889413735</v>
      </c>
      <c r="I1" s="18" t="s">
        <v>3</v>
      </c>
      <c r="J1" s="17">
        <f>SUM(J4:J9090)</f>
        <v>0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206</v>
      </c>
      <c r="B4" s="13">
        <f>VLOOKUP(A4,'ÁREA DOS MUNICÍPIOS '!$A$10:$B$101,2,FALSE)</f>
        <v>536.31032400000004</v>
      </c>
      <c r="C4" s="38" t="s">
        <v>446</v>
      </c>
      <c r="D4" s="74">
        <f>VLOOKUP($C4,'BASE DIBAPE'!$B$2:$H$800,2,FALSE)</f>
        <v>975.4</v>
      </c>
      <c r="E4" s="74">
        <f>VLOOKUP($C4,'BASE DIBAPE'!$B$2:$H$800,3,FALSE)</f>
        <v>1</v>
      </c>
      <c r="F4" s="74">
        <f>VLOOKUP($C4,'BASE DIBAPE'!$B$2:$H$800,4,FALSE)</f>
        <v>1</v>
      </c>
      <c r="G4" s="74">
        <f>VLOOKUP($C4,'BASE DIBAPE'!$B$2:$H$800,5,FALSE)</f>
        <v>2</v>
      </c>
      <c r="H4" s="75">
        <f>IFERROR((D4/(B4*100))*E4*F4*G4,0)</f>
        <v>3.6374462931278564E-2</v>
      </c>
      <c r="I4" s="76" t="str">
        <f>K4</f>
        <v>ESTADUAL</v>
      </c>
      <c r="J4" s="77">
        <f>IF(I4="Municipal",IFERROR((D4/(B4*100))*E4*F4*G4,0),0)</f>
        <v>0</v>
      </c>
      <c r="K4" s="8" t="str">
        <f>VLOOKUP($C4,'BASE DIBAPE'!$B$2:$H$800,6,FALSE)</f>
        <v>ESTADUAL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206</v>
      </c>
      <c r="B5" s="13">
        <f>VLOOKUP(A5,'ÁREA DOS MUNICÍPIOS '!$A$10:$B$101,2,FALSE)</f>
        <v>536.31032400000004</v>
      </c>
      <c r="C5" s="38" t="s">
        <v>1042</v>
      </c>
      <c r="D5" s="74">
        <f>VLOOKUP($C5,'BASE DIBAPE'!$B$2:$H$800,2,FALSE)</f>
        <v>2196.4299999999998</v>
      </c>
      <c r="E5" s="74">
        <f>VLOOKUP($C5,'BASE DIBAPE'!$B$2:$H$800,3,FALSE)</f>
        <v>3</v>
      </c>
      <c r="F5" s="74">
        <f>VLOOKUP($C5,'BASE DIBAPE'!$B$2:$H$800,4,FALSE)</f>
        <v>1</v>
      </c>
      <c r="G5" s="74">
        <f>VLOOKUP($C5,'BASE DIBAPE'!$B$2:$H$800,5,FALSE)</f>
        <v>2</v>
      </c>
      <c r="H5" s="75">
        <f t="shared" ref="H5:H68" si="0">IFERROR((D5/(B5*100))*E5*F5*G5,0)</f>
        <v>0.24572676322374876</v>
      </c>
      <c r="I5" s="76" t="str">
        <f t="shared" ref="I5:I6" si="1">K5</f>
        <v>ESTADUAL</v>
      </c>
      <c r="J5" s="77">
        <f t="shared" ref="J5:J68" si="2">IF(I5="Municipal",IFERROR((D5/(B5*100))*E5*F5*G5,0),0)</f>
        <v>0</v>
      </c>
      <c r="K5" s="8" t="str">
        <f>VLOOKUP($C5,'BASE DIBAPE'!$B$2:$H$800,6,FALSE)</f>
        <v>ESTADUAL</v>
      </c>
      <c r="L5" s="30">
        <f>COUNTIF($I$4:$I$9090,"Federal")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206</v>
      </c>
      <c r="B6" s="13">
        <f>VLOOKUP(A6,'ÁREA DOS MUNICÍPIOS '!$A$10:$B$101,2,FALSE)</f>
        <v>536.31032400000004</v>
      </c>
      <c r="C6" s="38" t="s">
        <v>1494</v>
      </c>
      <c r="D6" s="74">
        <f>VLOOKUP($C6,'BASE DIBAPE'!$B$2:$H$800,2,FALSE)</f>
        <v>1.95</v>
      </c>
      <c r="E6" s="74">
        <f>VLOOKUP($C6,'BASE DIBAPE'!$B$2:$H$800,3,FALSE)</f>
        <v>4</v>
      </c>
      <c r="F6" s="74">
        <f>VLOOKUP($C6,'BASE DIBAPE'!$B$2:$H$800,4,FALSE)</f>
        <v>4</v>
      </c>
      <c r="G6" s="74">
        <f>VLOOKUP($C6,'BASE DIBAPE'!$B$2:$H$800,5,FALSE)</f>
        <v>1</v>
      </c>
      <c r="H6" s="75">
        <f t="shared" si="0"/>
        <v>5.8175273911005294E-4</v>
      </c>
      <c r="I6" s="76" t="str">
        <f t="shared" si="1"/>
        <v>ESTADUAL</v>
      </c>
      <c r="J6" s="77">
        <f t="shared" si="2"/>
        <v>0</v>
      </c>
      <c r="K6" s="8" t="str">
        <f>VLOOKUP($C6,'BASE DIBAPE'!$B$2:$H$800,6,FALSE)</f>
        <v>ESTADUAL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206</v>
      </c>
      <c r="B7" s="13">
        <f>VLOOKUP(A7,'ÁREA DOS MUNICÍPIOS '!$A$10:$B$101,2,FALSE)</f>
        <v>536.31032400000004</v>
      </c>
      <c r="C7" s="38"/>
      <c r="D7" s="74" t="e">
        <f>VLOOKUP($C7,'BASE DIBAPE'!$B$2:$H$800,2,FALSE)</f>
        <v>#N/A</v>
      </c>
      <c r="E7" s="74" t="e">
        <f>VLOOKUP($C7,'BASE DIBAPE'!$B$2:$H$800,3,FALSE)</f>
        <v>#N/A</v>
      </c>
      <c r="F7" s="74" t="e">
        <f>VLOOKUP($C7,'BASE DIBAPE'!$B$2:$H$800,4,FALSE)</f>
        <v>#N/A</v>
      </c>
      <c r="G7" s="74" t="e">
        <f>VLOOKUP($C7,'BASE DIBAPE'!$B$2:$H$800,5,FALSE)</f>
        <v>#N/A</v>
      </c>
      <c r="H7" s="75">
        <f t="shared" si="0"/>
        <v>0</v>
      </c>
      <c r="I7" s="76"/>
      <c r="J7" s="77">
        <f t="shared" si="2"/>
        <v>0</v>
      </c>
      <c r="K7" s="8" t="e">
        <f>VLOOKUP($C7,'BASE DIBAPE'!$B$2:$H$800,6,FALSE)</f>
        <v>#N/A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206</v>
      </c>
      <c r="B8" s="13">
        <f>VLOOKUP(A8,'ÁREA DOS MUNICÍPIOS '!$A$10:$B$101,2,FALSE)</f>
        <v>536.31032400000004</v>
      </c>
      <c r="C8" s="62"/>
      <c r="D8" s="74" t="e">
        <f>VLOOKUP($C8,'BASE DIBAPE'!$B$2:$H$800,2,FALSE)</f>
        <v>#N/A</v>
      </c>
      <c r="E8" s="74" t="e">
        <f>VLOOKUP($C8,'BASE DIBAPE'!$B$2:$H$800,3,FALSE)</f>
        <v>#N/A</v>
      </c>
      <c r="F8" s="74" t="e">
        <f>VLOOKUP($C8,'BASE DIBAPE'!$B$2:$H$800,4,FALSE)</f>
        <v>#N/A</v>
      </c>
      <c r="G8" s="74" t="e">
        <f>VLOOKUP($C8,'BASE DIBAPE'!$B$2:$H$800,5,FALSE)</f>
        <v>#N/A</v>
      </c>
      <c r="H8" s="75">
        <f t="shared" si="0"/>
        <v>0</v>
      </c>
      <c r="I8" s="76"/>
      <c r="J8" s="77">
        <f t="shared" si="2"/>
        <v>0</v>
      </c>
      <c r="K8" s="8" t="e">
        <f>VLOOKUP($C8,'BASE DIBAPE'!$B$2:$H$800,6,FALSE)</f>
        <v>#N/A</v>
      </c>
      <c r="L8" s="29">
        <f>COUNTIF($I$4:$I$9090,"Estadual")</f>
        <v>3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206</v>
      </c>
      <c r="B9" s="13">
        <f>VLOOKUP(A9,'ÁREA DOS MUNICÍPIOS '!$A$10:$B$101,2,FALSE)</f>
        <v>536.31032400000004</v>
      </c>
      <c r="C9" s="38"/>
      <c r="D9" s="74" t="e">
        <f>VLOOKUP($C9,'BASE DIBAPE'!$B$2:$H$800,2,FALSE)</f>
        <v>#N/A</v>
      </c>
      <c r="E9" s="74" t="e">
        <f>VLOOKUP($C9,'BASE DIBAPE'!$B$2:$H$800,3,FALSE)</f>
        <v>#N/A</v>
      </c>
      <c r="F9" s="74" t="e">
        <f>VLOOKUP($C9,'BASE DIBAPE'!$B$2:$H$800,4,FALSE)</f>
        <v>#N/A</v>
      </c>
      <c r="G9" s="74" t="e">
        <f>VLOOKUP($C9,'BASE DIBAPE'!$B$2:$H$800,5,FALSE)</f>
        <v>#N/A</v>
      </c>
      <c r="H9" s="75">
        <f t="shared" si="0"/>
        <v>0</v>
      </c>
      <c r="I9" s="76"/>
      <c r="J9" s="77">
        <f t="shared" si="2"/>
        <v>0</v>
      </c>
      <c r="K9" s="8" t="e">
        <f>VLOOKUP($C9,'BASE DIBAPE'!$B$2:$H$800,6,FALSE)</f>
        <v>#N/A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206</v>
      </c>
      <c r="B10" s="13">
        <f>VLOOKUP(A10,'ÁREA DOS MUNICÍPIOS '!$A$10:$B$101,2,FALSE)</f>
        <v>536.31032400000004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206</v>
      </c>
      <c r="B11" s="13">
        <f>VLOOKUP(A11,'ÁREA DOS MUNICÍPIOS '!$A$10:$B$101,2,FALSE)</f>
        <v>536.31032400000004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0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206</v>
      </c>
      <c r="B12" s="13">
        <f>VLOOKUP(A12,'ÁREA DOS MUNICÍPIOS '!$A$10:$B$101,2,FALSE)</f>
        <v>536.31032400000004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206</v>
      </c>
      <c r="B13" s="13">
        <f>VLOOKUP(A13,'ÁREA DOS MUNICÍPIOS '!$A$10:$B$101,2,FALSE)</f>
        <v>536.31032400000004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206</v>
      </c>
      <c r="B14" s="13">
        <f>VLOOKUP(A14,'ÁREA DOS MUNICÍPIOS '!$A$10:$B$101,2,FALSE)</f>
        <v>536.31032400000004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206</v>
      </c>
      <c r="B15" s="13">
        <f>VLOOKUP(A15,'ÁREA DOS MUNICÍPIOS '!$A$10:$B$101,2,FALSE)</f>
        <v>536.31032400000004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206</v>
      </c>
      <c r="B16" s="13">
        <f>VLOOKUP(A16,'ÁREA DOS MUNICÍPIOS '!$A$10:$B$101,2,FALSE)</f>
        <v>536.31032400000004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206</v>
      </c>
      <c r="B17" s="13">
        <f>VLOOKUP(A17,'ÁREA DOS MUNICÍPIOS '!$A$10:$B$101,2,FALSE)</f>
        <v>536.31032400000004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206</v>
      </c>
      <c r="B18" s="13">
        <f>VLOOKUP(A18,'ÁREA DOS MUNICÍPIOS '!$A$10:$B$101,2,FALSE)</f>
        <v>536.31032400000004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206</v>
      </c>
      <c r="B19" s="13">
        <f>VLOOKUP(A19,'ÁREA DOS MUNICÍPIOS '!$A$10:$B$101,2,FALSE)</f>
        <v>536.31032400000004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206</v>
      </c>
      <c r="B20" s="13">
        <f>VLOOKUP(A20,'ÁREA DOS MUNICÍPIOS '!$A$10:$B$101,2,FALSE)</f>
        <v>536.31032400000004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206</v>
      </c>
      <c r="B21" s="13">
        <f>VLOOKUP(A21,'ÁREA DOS MUNICÍPIOS '!$A$10:$B$101,2,FALSE)</f>
        <v>536.31032400000004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206</v>
      </c>
      <c r="B22" s="13">
        <f>VLOOKUP(A22,'ÁREA DOS MUNICÍPIOS '!$A$10:$B$101,2,FALSE)</f>
        <v>536.31032400000004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206</v>
      </c>
      <c r="B23" s="13">
        <f>VLOOKUP(A23,'ÁREA DOS MUNICÍPIOS '!$A$10:$B$101,2,FALSE)</f>
        <v>536.31032400000004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206</v>
      </c>
      <c r="B24" s="13">
        <f>VLOOKUP(A24,'ÁREA DOS MUNICÍPIOS '!$A$10:$B$101,2,FALSE)</f>
        <v>536.31032400000004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206</v>
      </c>
      <c r="B25" s="13">
        <f>VLOOKUP(A25,'ÁREA DOS MUNICÍPIOS '!$A$10:$B$101,2,FALSE)</f>
        <v>536.31032400000004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206</v>
      </c>
      <c r="B26" s="13">
        <f>VLOOKUP(A26,'ÁREA DOS MUNICÍPIOS '!$A$10:$B$101,2,FALSE)</f>
        <v>536.31032400000004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206</v>
      </c>
      <c r="B27" s="13">
        <f>VLOOKUP(A27,'ÁREA DOS MUNICÍPIOS '!$A$10:$B$101,2,FALSE)</f>
        <v>536.31032400000004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206</v>
      </c>
      <c r="B28" s="13">
        <f>VLOOKUP(A28,'ÁREA DOS MUNICÍPIOS '!$A$10:$B$101,2,FALSE)</f>
        <v>536.31032400000004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206</v>
      </c>
      <c r="B29" s="13">
        <f>VLOOKUP(A29,'ÁREA DOS MUNICÍPIOS '!$A$10:$B$101,2,FALSE)</f>
        <v>536.31032400000004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206</v>
      </c>
      <c r="B30" s="13">
        <f>VLOOKUP(A30,'ÁREA DOS MUNICÍPIOS '!$A$10:$B$101,2,FALSE)</f>
        <v>536.31032400000004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206</v>
      </c>
      <c r="B31" s="13">
        <f>VLOOKUP(A31,'ÁREA DOS MUNICÍPIOS '!$A$10:$B$101,2,FALSE)</f>
        <v>536.31032400000004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206</v>
      </c>
      <c r="B32" s="13">
        <f>VLOOKUP(A32,'ÁREA DOS MUNICÍPIOS '!$A$10:$B$101,2,FALSE)</f>
        <v>536.31032400000004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206</v>
      </c>
      <c r="B33" s="13">
        <f>VLOOKUP(A33,'ÁREA DOS MUNICÍPIOS '!$A$10:$B$101,2,FALSE)</f>
        <v>536.31032400000004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206</v>
      </c>
      <c r="B34" s="13">
        <f>VLOOKUP(A34,'ÁREA DOS MUNICÍPIOS '!$A$10:$B$101,2,FALSE)</f>
        <v>536.31032400000004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206</v>
      </c>
      <c r="B35" s="13">
        <f>VLOOKUP(A35,'ÁREA DOS MUNICÍPIOS '!$A$10:$B$101,2,FALSE)</f>
        <v>536.31032400000004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206</v>
      </c>
      <c r="B36" s="13">
        <f>VLOOKUP(A36,'ÁREA DOS MUNICÍPIOS '!$A$10:$B$101,2,FALSE)</f>
        <v>536.31032400000004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206</v>
      </c>
      <c r="B37" s="13">
        <f>VLOOKUP(A37,'ÁREA DOS MUNICÍPIOS '!$A$10:$B$101,2,FALSE)</f>
        <v>536.31032400000004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206</v>
      </c>
      <c r="B38" s="13">
        <f>VLOOKUP(A38,'ÁREA DOS MUNICÍPIOS '!$A$10:$B$101,2,FALSE)</f>
        <v>536.31032400000004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206</v>
      </c>
      <c r="B39" s="13">
        <f>VLOOKUP(A39,'ÁREA DOS MUNICÍPIOS '!$A$10:$B$101,2,FALSE)</f>
        <v>536.31032400000004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206</v>
      </c>
      <c r="B40" s="13">
        <f>VLOOKUP(A40,'ÁREA DOS MUNICÍPIOS '!$A$10:$B$101,2,FALSE)</f>
        <v>536.31032400000004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206</v>
      </c>
      <c r="B41" s="13">
        <f>VLOOKUP(A41,'ÁREA DOS MUNICÍPIOS '!$A$10:$B$101,2,FALSE)</f>
        <v>536.31032400000004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206</v>
      </c>
      <c r="B42" s="13">
        <f>VLOOKUP(A42,'ÁREA DOS MUNICÍPIOS '!$A$10:$B$101,2,FALSE)</f>
        <v>536.31032400000004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206</v>
      </c>
      <c r="B43" s="13">
        <f>VLOOKUP(A43,'ÁREA DOS MUNICÍPIOS '!$A$10:$B$101,2,FALSE)</f>
        <v>536.31032400000004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206</v>
      </c>
      <c r="B44" s="13">
        <f>VLOOKUP(A44,'ÁREA DOS MUNICÍPIOS '!$A$10:$B$101,2,FALSE)</f>
        <v>536.31032400000004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206</v>
      </c>
      <c r="B45" s="13">
        <f>VLOOKUP(A45,'ÁREA DOS MUNICÍPIOS '!$A$10:$B$101,2,FALSE)</f>
        <v>536.31032400000004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206</v>
      </c>
      <c r="B46" s="13">
        <f>VLOOKUP(A46,'ÁREA DOS MUNICÍPIOS '!$A$10:$B$101,2,FALSE)</f>
        <v>536.31032400000004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206</v>
      </c>
      <c r="B47" s="13">
        <f>VLOOKUP(A47,'ÁREA DOS MUNICÍPIOS '!$A$10:$B$101,2,FALSE)</f>
        <v>536.31032400000004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206</v>
      </c>
      <c r="B48" s="13">
        <f>VLOOKUP(A48,'ÁREA DOS MUNICÍPIOS '!$A$10:$B$101,2,FALSE)</f>
        <v>536.31032400000004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206</v>
      </c>
      <c r="B49" s="13">
        <f>VLOOKUP(A49,'ÁREA DOS MUNICÍPIOS '!$A$10:$B$101,2,FALSE)</f>
        <v>536.31032400000004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206</v>
      </c>
      <c r="B50" s="13">
        <f>VLOOKUP(A50,'ÁREA DOS MUNICÍPIOS '!$A$10:$B$101,2,FALSE)</f>
        <v>536.31032400000004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206</v>
      </c>
      <c r="B51" s="13">
        <f>VLOOKUP(A51,'ÁREA DOS MUNICÍPIOS '!$A$10:$B$101,2,FALSE)</f>
        <v>536.31032400000004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206</v>
      </c>
      <c r="B52" s="13">
        <f>VLOOKUP(A52,'ÁREA DOS MUNICÍPIOS '!$A$10:$B$101,2,FALSE)</f>
        <v>536.31032400000004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206</v>
      </c>
      <c r="B53" s="13">
        <f>VLOOKUP(A53,'ÁREA DOS MUNICÍPIOS '!$A$10:$B$101,2,FALSE)</f>
        <v>536.31032400000004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206</v>
      </c>
      <c r="B54" s="13">
        <f>VLOOKUP(A54,'ÁREA DOS MUNICÍPIOS '!$A$10:$B$101,2,FALSE)</f>
        <v>536.31032400000004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206</v>
      </c>
      <c r="B55" s="13">
        <f>VLOOKUP(A55,'ÁREA DOS MUNICÍPIOS '!$A$10:$B$101,2,FALSE)</f>
        <v>536.31032400000004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206</v>
      </c>
      <c r="B56" s="13">
        <f>VLOOKUP(A56,'ÁREA DOS MUNICÍPIOS '!$A$10:$B$101,2,FALSE)</f>
        <v>536.31032400000004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206</v>
      </c>
      <c r="B57" s="13">
        <f>VLOOKUP(A57,'ÁREA DOS MUNICÍPIOS '!$A$10:$B$101,2,FALSE)</f>
        <v>536.31032400000004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206</v>
      </c>
      <c r="B58" s="13">
        <f>VLOOKUP(A58,'ÁREA DOS MUNICÍPIOS '!$A$10:$B$101,2,FALSE)</f>
        <v>536.31032400000004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206</v>
      </c>
      <c r="B59" s="13">
        <f>VLOOKUP(A59,'ÁREA DOS MUNICÍPIOS '!$A$10:$B$101,2,FALSE)</f>
        <v>536.31032400000004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206</v>
      </c>
      <c r="B60" s="13">
        <f>VLOOKUP(A60,'ÁREA DOS MUNICÍPIOS '!$A$10:$B$101,2,FALSE)</f>
        <v>536.31032400000004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206</v>
      </c>
      <c r="B61" s="13">
        <f>VLOOKUP(A61,'ÁREA DOS MUNICÍPIOS '!$A$10:$B$101,2,FALSE)</f>
        <v>536.31032400000004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206</v>
      </c>
      <c r="B62" s="13">
        <f>VLOOKUP(A62,'ÁREA DOS MUNICÍPIOS '!$A$10:$B$101,2,FALSE)</f>
        <v>536.31032400000004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206</v>
      </c>
      <c r="B63" s="13">
        <f>VLOOKUP(A63,'ÁREA DOS MUNICÍPIOS '!$A$10:$B$101,2,FALSE)</f>
        <v>536.31032400000004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206</v>
      </c>
      <c r="B64" s="13">
        <f>VLOOKUP(A64,'ÁREA DOS MUNICÍPIOS '!$A$10:$B$101,2,FALSE)</f>
        <v>536.31032400000004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206</v>
      </c>
      <c r="B65" s="13">
        <f>VLOOKUP(A65,'ÁREA DOS MUNICÍPIOS '!$A$10:$B$101,2,FALSE)</f>
        <v>536.31032400000004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206</v>
      </c>
      <c r="B66" s="13">
        <f>VLOOKUP(A66,'ÁREA DOS MUNICÍPIOS '!$A$10:$B$101,2,FALSE)</f>
        <v>536.31032400000004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206</v>
      </c>
      <c r="B67" s="13">
        <f>VLOOKUP(A67,'ÁREA DOS MUNICÍPIOS '!$A$10:$B$101,2,FALSE)</f>
        <v>536.31032400000004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206</v>
      </c>
      <c r="B68" s="13">
        <f>VLOOKUP(A68,'ÁREA DOS MUNICÍPIOS '!$A$10:$B$101,2,FALSE)</f>
        <v>536.31032400000004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206</v>
      </c>
      <c r="B69" s="13">
        <f>VLOOKUP(A69,'ÁREA DOS MUNICÍPIOS '!$A$10:$B$101,2,FALSE)</f>
        <v>536.31032400000004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206</v>
      </c>
      <c r="B70" s="13">
        <f>VLOOKUP(A70,'ÁREA DOS MUNICÍPIOS '!$A$10:$B$101,2,FALSE)</f>
        <v>536.31032400000004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206</v>
      </c>
      <c r="B71" s="13">
        <f>VLOOKUP(A71,'ÁREA DOS MUNICÍPIOS '!$A$10:$B$101,2,FALSE)</f>
        <v>536.31032400000004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206</v>
      </c>
      <c r="B72" s="13">
        <f>VLOOKUP(A72,'ÁREA DOS MUNICÍPIOS '!$A$10:$B$101,2,FALSE)</f>
        <v>536.31032400000004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206</v>
      </c>
      <c r="B73" s="13">
        <f>VLOOKUP(A73,'ÁREA DOS MUNICÍPIOS '!$A$10:$B$101,2,FALSE)</f>
        <v>536.31032400000004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206</v>
      </c>
      <c r="B74" s="13">
        <f>VLOOKUP(A74,'ÁREA DOS MUNICÍPIOS '!$A$10:$B$101,2,FALSE)</f>
        <v>536.31032400000004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206</v>
      </c>
      <c r="B75" s="13">
        <f>VLOOKUP(A75,'ÁREA DOS MUNICÍPIOS '!$A$10:$B$101,2,FALSE)</f>
        <v>536.31032400000004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206</v>
      </c>
      <c r="B76" s="13">
        <f>VLOOKUP(A76,'ÁREA DOS MUNICÍPIOS '!$A$10:$B$101,2,FALSE)</f>
        <v>536.31032400000004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206</v>
      </c>
      <c r="B77" s="13">
        <f>VLOOKUP(A77,'ÁREA DOS MUNICÍPIOS '!$A$10:$B$101,2,FALSE)</f>
        <v>536.31032400000004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206</v>
      </c>
      <c r="B78" s="13">
        <f>VLOOKUP(A78,'ÁREA DOS MUNICÍPIOS '!$A$10:$B$101,2,FALSE)</f>
        <v>536.31032400000004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206</v>
      </c>
      <c r="B79" s="13">
        <f>VLOOKUP(A79,'ÁREA DOS MUNICÍPIOS '!$A$10:$B$101,2,FALSE)</f>
        <v>536.31032400000004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206</v>
      </c>
      <c r="B80" s="13">
        <f>VLOOKUP(A80,'ÁREA DOS MUNICÍPIOS '!$A$10:$B$101,2,FALSE)</f>
        <v>536.31032400000004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206</v>
      </c>
      <c r="B81" s="13">
        <f>VLOOKUP(A81,'ÁREA DOS MUNICÍPIOS '!$A$10:$B$101,2,FALSE)</f>
        <v>536.31032400000004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206</v>
      </c>
      <c r="B82" s="13">
        <f>VLOOKUP(A82,'ÁREA DOS MUNICÍPIOS '!$A$10:$B$101,2,FALSE)</f>
        <v>536.31032400000004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206</v>
      </c>
      <c r="B83" s="13">
        <f>VLOOKUP(A83,'ÁREA DOS MUNICÍPIOS '!$A$10:$B$101,2,FALSE)</f>
        <v>536.31032400000004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206</v>
      </c>
      <c r="B84" s="13">
        <f>VLOOKUP(A84,'ÁREA DOS MUNICÍPIOS '!$A$10:$B$101,2,FALSE)</f>
        <v>536.31032400000004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206</v>
      </c>
      <c r="B85" s="13">
        <f>VLOOKUP(A85,'ÁREA DOS MUNICÍPIOS '!$A$10:$B$101,2,FALSE)</f>
        <v>536.31032400000004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206</v>
      </c>
      <c r="B86" s="13">
        <f>VLOOKUP(A86,'ÁREA DOS MUNICÍPIOS '!$A$10:$B$101,2,FALSE)</f>
        <v>536.31032400000004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206</v>
      </c>
      <c r="B87" s="13">
        <f>VLOOKUP(A87,'ÁREA DOS MUNICÍPIOS '!$A$10:$B$101,2,FALSE)</f>
        <v>536.31032400000004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206</v>
      </c>
      <c r="B88" s="13">
        <f>VLOOKUP(A88,'ÁREA DOS MUNICÍPIOS '!$A$10:$B$101,2,FALSE)</f>
        <v>536.31032400000004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206</v>
      </c>
      <c r="B89" s="13">
        <f>VLOOKUP(A89,'ÁREA DOS MUNICÍPIOS '!$A$10:$B$101,2,FALSE)</f>
        <v>536.31032400000004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206</v>
      </c>
      <c r="B90" s="13">
        <f>VLOOKUP(A90,'ÁREA DOS MUNICÍPIOS '!$A$10:$B$101,2,FALSE)</f>
        <v>536.31032400000004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206</v>
      </c>
      <c r="B91" s="13">
        <f>VLOOKUP(A91,'ÁREA DOS MUNICÍPIOS '!$A$10:$B$101,2,FALSE)</f>
        <v>536.31032400000004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206</v>
      </c>
      <c r="B92" s="13">
        <f>VLOOKUP(A92,'ÁREA DOS MUNICÍPIOS '!$A$10:$B$101,2,FALSE)</f>
        <v>536.31032400000004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206</v>
      </c>
      <c r="B93" s="13">
        <f>VLOOKUP(A93,'ÁREA DOS MUNICÍPIOS '!$A$10:$B$101,2,FALSE)</f>
        <v>536.31032400000004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206</v>
      </c>
      <c r="B94" s="13">
        <f>VLOOKUP(A94,'ÁREA DOS MUNICÍPIOS '!$A$10:$B$101,2,FALSE)</f>
        <v>536.31032400000004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206</v>
      </c>
      <c r="B95" s="13">
        <f>VLOOKUP(A95,'ÁREA DOS MUNICÍPIOS '!$A$10:$B$101,2,FALSE)</f>
        <v>536.31032400000004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206</v>
      </c>
      <c r="B96" s="13">
        <f>VLOOKUP(A96,'ÁREA DOS MUNICÍPIOS '!$A$10:$B$101,2,FALSE)</f>
        <v>536.31032400000004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206</v>
      </c>
      <c r="B97" s="13">
        <f>VLOOKUP(A97,'ÁREA DOS MUNICÍPIOS '!$A$10:$B$101,2,FALSE)</f>
        <v>536.31032400000004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206</v>
      </c>
      <c r="B98" s="13">
        <f>VLOOKUP(A98,'ÁREA DOS MUNICÍPIOS '!$A$10:$B$101,2,FALSE)</f>
        <v>536.31032400000004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206</v>
      </c>
      <c r="B99" s="13">
        <f>VLOOKUP(A99,'ÁREA DOS MUNICÍPIOS '!$A$10:$B$101,2,FALSE)</f>
        <v>536.31032400000004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206</v>
      </c>
      <c r="B100" s="13">
        <f>VLOOKUP(A100,'ÁREA DOS MUNICÍPIOS '!$A$10:$B$101,2,FALSE)</f>
        <v>536.31032400000004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07"/>
  <sheetViews>
    <sheetView showGridLines="0" zoomScaleNormal="100" workbookViewId="0">
      <selection activeCell="I10" sqref="I10"/>
    </sheetView>
  </sheetViews>
  <sheetFormatPr defaultColWidth="14.42578125" defaultRowHeight="0" customHeight="1" zeroHeight="1" x14ac:dyDescent="0.2"/>
  <cols>
    <col min="1" max="1" width="17.5703125" style="9" customWidth="1"/>
    <col min="2" max="2" width="9.7109375" style="9" customWidth="1"/>
    <col min="3" max="3" width="48.140625" style="9" customWidth="1"/>
    <col min="4" max="4" width="9.140625" style="9" customWidth="1"/>
    <col min="5" max="7" width="5.28515625" style="9" bestFit="1" customWidth="1"/>
    <col min="8" max="8" width="11.28515625" style="9" bestFit="1" customWidth="1"/>
    <col min="9" max="9" width="14.140625" style="9" customWidth="1"/>
    <col min="10" max="10" width="15.5703125" style="9" customWidth="1"/>
    <col min="11" max="11" width="5" style="9" hidden="1" customWidth="1"/>
    <col min="12" max="12" width="30" style="9" hidden="1" customWidth="1"/>
    <col min="13" max="13" width="8" style="9" customWidth="1"/>
    <col min="14" max="19" width="8" style="9" hidden="1" customWidth="1"/>
    <col min="20" max="20" width="10.28515625" style="9" hidden="1" customWidth="1"/>
    <col min="21" max="22" width="8" style="9" hidden="1" customWidth="1"/>
    <col min="23" max="23" width="29.140625" style="9" hidden="1" customWidth="1"/>
    <col min="24" max="16378" width="0" style="9" hidden="1" customWidth="1"/>
    <col min="16379" max="16379" width="14.42578125" style="9" hidden="1" customWidth="1"/>
    <col min="16380" max="16384" width="14.42578125" style="9"/>
  </cols>
  <sheetData>
    <row r="1" spans="1:23" ht="16.5" customHeight="1" thickBot="1" x14ac:dyDescent="0.3">
      <c r="D1" s="20"/>
      <c r="E1" s="16"/>
      <c r="F1" s="16"/>
      <c r="G1" s="18" t="s">
        <v>1</v>
      </c>
      <c r="H1" s="17">
        <f>SUM(H4:H9090)</f>
        <v>1.3408756255776768</v>
      </c>
      <c r="I1" s="18" t="s">
        <v>3</v>
      </c>
      <c r="J1" s="17">
        <f>SUM(J4:J9090)</f>
        <v>1.2467243568169353</v>
      </c>
      <c r="M1" s="15"/>
      <c r="N1" s="15"/>
      <c r="O1" s="15"/>
      <c r="P1" s="15"/>
      <c r="Q1" s="15"/>
      <c r="R1" s="15"/>
      <c r="S1" s="15"/>
      <c r="T1" s="15" t="s">
        <v>109</v>
      </c>
      <c r="U1" s="15"/>
      <c r="V1" s="15"/>
      <c r="W1" s="15"/>
    </row>
    <row r="2" spans="1:23" ht="10.5" customHeight="1" x14ac:dyDescent="0.2">
      <c r="B2" s="10"/>
      <c r="C2" s="10"/>
      <c r="D2" s="7"/>
      <c r="E2" s="7"/>
      <c r="F2" s="7"/>
      <c r="G2" s="8"/>
      <c r="H2" s="7"/>
      <c r="I2" s="7"/>
      <c r="J2" s="8"/>
      <c r="K2" s="16"/>
      <c r="L2" s="14"/>
      <c r="M2" s="8"/>
      <c r="N2" s="8"/>
      <c r="O2" s="8"/>
      <c r="P2" s="8"/>
      <c r="Q2" s="8"/>
      <c r="R2" s="8"/>
      <c r="S2" s="8"/>
      <c r="T2" s="8" t="s">
        <v>110</v>
      </c>
      <c r="U2" s="8"/>
      <c r="V2" s="8"/>
      <c r="W2" s="8"/>
    </row>
    <row r="3" spans="1:23" ht="28.5" customHeight="1" x14ac:dyDescent="0.2">
      <c r="A3" s="19" t="s">
        <v>108</v>
      </c>
      <c r="B3" s="11" t="s">
        <v>210</v>
      </c>
      <c r="C3" s="40" t="s">
        <v>7</v>
      </c>
      <c r="D3" s="43" t="s">
        <v>211</v>
      </c>
      <c r="E3" s="41" t="s">
        <v>11</v>
      </c>
      <c r="F3" s="42" t="s">
        <v>12</v>
      </c>
      <c r="G3" s="42" t="s">
        <v>13</v>
      </c>
      <c r="H3" s="12" t="s">
        <v>9</v>
      </c>
      <c r="I3" s="41" t="s">
        <v>209</v>
      </c>
      <c r="J3" s="12" t="s">
        <v>84</v>
      </c>
      <c r="K3" s="8"/>
      <c r="M3" s="8"/>
      <c r="N3" s="8"/>
      <c r="O3" s="8"/>
      <c r="P3" s="8"/>
      <c r="Q3" s="8"/>
      <c r="R3" s="8"/>
      <c r="S3" s="8"/>
      <c r="T3" s="8" t="s">
        <v>111</v>
      </c>
      <c r="U3" s="8"/>
      <c r="V3" s="8"/>
      <c r="W3" s="8"/>
    </row>
    <row r="4" spans="1:23" ht="12.75" customHeight="1" x14ac:dyDescent="0.2">
      <c r="A4" s="27" t="s">
        <v>207</v>
      </c>
      <c r="B4" s="13">
        <f>VLOOKUP(A4,'ÁREA DOS MUNICÍPIOS '!$A$10:$B$101,2,FALSE)</f>
        <v>182.12606400000001</v>
      </c>
      <c r="C4" s="38" t="s">
        <v>1417</v>
      </c>
      <c r="D4" s="74">
        <f>VLOOKUP($C4,'BASE DIBAPE'!$B$2:$H$800,2,FALSE)</f>
        <v>142.18</v>
      </c>
      <c r="E4" s="74">
        <f>VLOOKUP($C4,'BASE DIBAPE'!$B$2:$H$800,3,FALSE)</f>
        <v>1</v>
      </c>
      <c r="F4" s="74">
        <f>VLOOKUP($C4,'BASE DIBAPE'!$B$2:$H$800,4,FALSE)</f>
        <v>4</v>
      </c>
      <c r="G4" s="74">
        <f>VLOOKUP($C4,'BASE DIBAPE'!$B$2:$H$800,5,FALSE)</f>
        <v>1</v>
      </c>
      <c r="H4" s="75">
        <f>IFERROR((D4/(B4*100))*E4*F4*G4,0)</f>
        <v>3.122672216756411E-2</v>
      </c>
      <c r="I4" s="76" t="str">
        <f>K4</f>
        <v>MUNICIPAL</v>
      </c>
      <c r="J4" s="77">
        <f>IF(I4="Municipal",IFERROR((D4/(B4*100))*E4*F4*G4,0),0)</f>
        <v>3.122672216756411E-2</v>
      </c>
      <c r="K4" s="8" t="str">
        <f>VLOOKUP($C4,'BASE DIBAPE'!$B$2:$H$800,6,FALSE)</f>
        <v>MUNICIPAL</v>
      </c>
      <c r="L4" s="31" t="s">
        <v>113</v>
      </c>
      <c r="M4" s="8"/>
      <c r="N4" s="8"/>
      <c r="O4" s="8"/>
      <c r="P4" s="8"/>
      <c r="Q4" s="8"/>
      <c r="R4" s="8"/>
      <c r="S4" s="8"/>
      <c r="T4" s="8" t="s">
        <v>112</v>
      </c>
      <c r="U4" s="8"/>
      <c r="V4" s="8"/>
      <c r="W4" s="8"/>
    </row>
    <row r="5" spans="1:23" ht="12.75" customHeight="1" x14ac:dyDescent="0.2">
      <c r="A5" s="27" t="s">
        <v>207</v>
      </c>
      <c r="B5" s="13">
        <f>VLOOKUP(A5,'ÁREA DOS MUNICÍPIOS '!$A$10:$B$101,2,FALSE)</f>
        <v>182.12606400000001</v>
      </c>
      <c r="C5" s="38" t="s">
        <v>611</v>
      </c>
      <c r="D5" s="74">
        <f>VLOOKUP($C5,'BASE DIBAPE'!$B$2:$H$800,2,FALSE)</f>
        <v>11.82</v>
      </c>
      <c r="E5" s="74">
        <f>VLOOKUP($C5,'BASE DIBAPE'!$B$2:$H$800,3,FALSE)</f>
        <v>2</v>
      </c>
      <c r="F5" s="74">
        <f>VLOOKUP($C5,'BASE DIBAPE'!$B$2:$H$800,4,FALSE)</f>
        <v>4</v>
      </c>
      <c r="G5" s="74">
        <f>VLOOKUP($C5,'BASE DIBAPE'!$B$2:$H$800,5,FALSE)</f>
        <v>4</v>
      </c>
      <c r="H5" s="75">
        <f t="shared" ref="H5:H68" si="0">IFERROR((D5/(B5*100))*E5*F5*G5,0)</f>
        <v>2.0768032410781141E-2</v>
      </c>
      <c r="I5" s="76" t="str">
        <f t="shared" ref="I5:I9" si="1">K5</f>
        <v>FEDERAL</v>
      </c>
      <c r="J5" s="77">
        <f t="shared" ref="J5:J68" si="2">IF(I5="Municipal",IFERROR((D5/(B5*100))*E5*F5*G5,0),0)</f>
        <v>0</v>
      </c>
      <c r="K5" s="8" t="str">
        <f>VLOOKUP($C5,'BASE DIBAPE'!$B$2:$H$800,6,FALSE)</f>
        <v>FEDERAL</v>
      </c>
      <c r="L5" s="30">
        <f>COUNTIF($I$4:$I$9090,"Federal")</f>
        <v>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ht="12.75" customHeight="1" x14ac:dyDescent="0.2">
      <c r="A6" s="27" t="s">
        <v>207</v>
      </c>
      <c r="B6" s="13">
        <f>VLOOKUP(A6,'ÁREA DOS MUNICÍPIOS '!$A$10:$B$101,2,FALSE)</f>
        <v>182.12606400000001</v>
      </c>
      <c r="C6" s="38" t="s">
        <v>871</v>
      </c>
      <c r="D6" s="74">
        <f>VLOOKUP($C6,'BASE DIBAPE'!$B$2:$H$800,2,FALSE)</f>
        <v>71.900000000000006</v>
      </c>
      <c r="E6" s="74">
        <f>VLOOKUP($C6,'BASE DIBAPE'!$B$2:$H$800,3,FALSE)</f>
        <v>4</v>
      </c>
      <c r="F6" s="74">
        <f>VLOOKUP($C6,'BASE DIBAPE'!$B$2:$H$800,4,FALSE)</f>
        <v>2</v>
      </c>
      <c r="G6" s="74">
        <f>VLOOKUP($C6,'BASE DIBAPE'!$B$2:$H$800,5,FALSE)</f>
        <v>2</v>
      </c>
      <c r="H6" s="75">
        <f t="shared" si="0"/>
        <v>6.3165039354279362E-2</v>
      </c>
      <c r="I6" s="76" t="str">
        <f t="shared" si="1"/>
        <v>MUNICIPAL</v>
      </c>
      <c r="J6" s="77">
        <f t="shared" si="2"/>
        <v>6.3165039354279362E-2</v>
      </c>
      <c r="K6" s="8" t="str">
        <f>VLOOKUP($C6,'BASE DIBAPE'!$B$2:$H$800,6,FALSE)</f>
        <v>MUNICIPAL</v>
      </c>
      <c r="L6" s="2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ht="12.75" customHeight="1" x14ac:dyDescent="0.2">
      <c r="A7" s="27" t="s">
        <v>207</v>
      </c>
      <c r="B7" s="13">
        <f>VLOOKUP(A7,'ÁREA DOS MUNICÍPIOS '!$A$10:$B$101,2,FALSE)</f>
        <v>182.12606400000001</v>
      </c>
      <c r="C7" s="62" t="s">
        <v>1043</v>
      </c>
      <c r="D7" s="74">
        <f>VLOOKUP($C7,'BASE DIBAPE'!$B$2:$H$800,2,FALSE)</f>
        <v>222.75</v>
      </c>
      <c r="E7" s="74">
        <f>VLOOKUP($C7,'BASE DIBAPE'!$B$2:$H$800,3,FALSE)</f>
        <v>3</v>
      </c>
      <c r="F7" s="74">
        <f>VLOOKUP($C7,'BASE DIBAPE'!$B$2:$H$800,4,FALSE)</f>
        <v>1</v>
      </c>
      <c r="G7" s="74">
        <f>VLOOKUP($C7,'BASE DIBAPE'!$B$2:$H$800,5,FALSE)</f>
        <v>2</v>
      </c>
      <c r="H7" s="75">
        <f t="shared" si="0"/>
        <v>7.3383236349960329E-2</v>
      </c>
      <c r="I7" s="76" t="str">
        <f t="shared" si="1"/>
        <v>ESTADUAL</v>
      </c>
      <c r="J7" s="77">
        <f t="shared" si="2"/>
        <v>0</v>
      </c>
      <c r="K7" s="8" t="str">
        <f>VLOOKUP($C7,'BASE DIBAPE'!$B$2:$H$800,6,FALSE)</f>
        <v>ESTADUAL</v>
      </c>
      <c r="L7" s="32" t="s">
        <v>114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ht="12.75" customHeight="1" x14ac:dyDescent="0.2">
      <c r="A8" s="27" t="s">
        <v>207</v>
      </c>
      <c r="B8" s="13">
        <f>VLOOKUP(A8,'ÁREA DOS MUNICÍPIOS '!$A$10:$B$101,2,FALSE)</f>
        <v>182.12606400000001</v>
      </c>
      <c r="C8" s="62" t="s">
        <v>1416</v>
      </c>
      <c r="D8" s="74">
        <f>VLOOKUP($C8,'BASE DIBAPE'!$B$2:$H$800,2,FALSE)</f>
        <v>3231.99</v>
      </c>
      <c r="E8" s="74">
        <f>VLOOKUP($C8,'BASE DIBAPE'!$B$2:$H$800,3,FALSE)</f>
        <v>3</v>
      </c>
      <c r="F8" s="74">
        <f>VLOOKUP($C8,'BASE DIBAPE'!$B$2:$H$800,4,FALSE)</f>
        <v>2</v>
      </c>
      <c r="G8" s="74">
        <f>VLOOKUP($C8,'BASE DIBAPE'!$B$2:$H$800,5,FALSE)</f>
        <v>1</v>
      </c>
      <c r="H8" s="75">
        <f t="shared" si="0"/>
        <v>1.0647536971973435</v>
      </c>
      <c r="I8" s="76" t="str">
        <f t="shared" si="1"/>
        <v>MUNICIPAL</v>
      </c>
      <c r="J8" s="77">
        <f t="shared" si="2"/>
        <v>1.0647536971973435</v>
      </c>
      <c r="K8" s="8" t="str">
        <f>VLOOKUP($C8,'BASE DIBAPE'!$B$2:$H$800,6,FALSE)</f>
        <v>MUNICIPAL</v>
      </c>
      <c r="L8" s="29">
        <f>COUNTIF($I$4:$I$9090,"Estadual")</f>
        <v>1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12.75" customHeight="1" x14ac:dyDescent="0.2">
      <c r="A9" s="27" t="s">
        <v>207</v>
      </c>
      <c r="B9" s="13">
        <f>VLOOKUP(A9,'ÁREA DOS MUNICÍPIOS '!$A$10:$B$101,2,FALSE)</f>
        <v>182.12606400000001</v>
      </c>
      <c r="C9" s="38" t="s">
        <v>1529</v>
      </c>
      <c r="D9" s="74">
        <f>VLOOKUP($C9,'BASE DIBAPE'!$B$2:$H$800,2,FALSE)</f>
        <v>99.69</v>
      </c>
      <c r="E9" s="74">
        <f>VLOOKUP($C9,'BASE DIBAPE'!$B$2:$H$800,3,FALSE)</f>
        <v>4</v>
      </c>
      <c r="F9" s="74">
        <f>VLOOKUP($C9,'BASE DIBAPE'!$B$2:$H$800,4,FALSE)</f>
        <v>2</v>
      </c>
      <c r="G9" s="74">
        <f>VLOOKUP($C9,'BASE DIBAPE'!$B$2:$H$800,5,FALSE)</f>
        <v>2</v>
      </c>
      <c r="H9" s="75">
        <f t="shared" si="0"/>
        <v>8.7578898097748381E-2</v>
      </c>
      <c r="I9" s="76" t="str">
        <f t="shared" si="1"/>
        <v>MUNICIPAL</v>
      </c>
      <c r="J9" s="77">
        <f t="shared" si="2"/>
        <v>8.7578898097748381E-2</v>
      </c>
      <c r="K9" s="8" t="str">
        <f>VLOOKUP($C9,'BASE DIBAPE'!$B$2:$H$800,6,FALSE)</f>
        <v>MUNICIPAL</v>
      </c>
      <c r="L9" s="2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12.75" customHeight="1" x14ac:dyDescent="0.2">
      <c r="A10" s="27" t="s">
        <v>207</v>
      </c>
      <c r="B10" s="13">
        <f>VLOOKUP(A10,'ÁREA DOS MUNICÍPIOS '!$A$10:$B$101,2,FALSE)</f>
        <v>182.12606400000001</v>
      </c>
      <c r="C10" s="38"/>
      <c r="D10" s="74" t="e">
        <f>VLOOKUP($C10,'BASE DIBAPE'!$B$2:$H$800,2,FALSE)</f>
        <v>#N/A</v>
      </c>
      <c r="E10" s="74" t="e">
        <f>VLOOKUP($C10,'BASE DIBAPE'!$B$2:$H$800,3,FALSE)</f>
        <v>#N/A</v>
      </c>
      <c r="F10" s="74" t="e">
        <f>VLOOKUP($C10,'BASE DIBAPE'!$B$2:$H$800,4,FALSE)</f>
        <v>#N/A</v>
      </c>
      <c r="G10" s="74" t="e">
        <f>VLOOKUP($C10,'BASE DIBAPE'!$B$2:$H$800,5,FALSE)</f>
        <v>#N/A</v>
      </c>
      <c r="H10" s="75">
        <f t="shared" si="0"/>
        <v>0</v>
      </c>
      <c r="I10" s="76"/>
      <c r="J10" s="77">
        <f t="shared" si="2"/>
        <v>0</v>
      </c>
      <c r="K10" s="8" t="e">
        <f>VLOOKUP($C10,'BASE DIBAPE'!$B$2:$H$800,6,FALSE)</f>
        <v>#N/A</v>
      </c>
      <c r="L10" s="34" t="s">
        <v>115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">
      <c r="A11" s="27" t="s">
        <v>207</v>
      </c>
      <c r="B11" s="13">
        <f>VLOOKUP(A11,'ÁREA DOS MUNICÍPIOS '!$A$10:$B$101,2,FALSE)</f>
        <v>182.12606400000001</v>
      </c>
      <c r="C11" s="38"/>
      <c r="D11" s="74" t="e">
        <f>VLOOKUP($C11,'BASE DIBAPE'!$B$2:$H$800,2,FALSE)</f>
        <v>#N/A</v>
      </c>
      <c r="E11" s="74" t="e">
        <f>VLOOKUP($C11,'BASE DIBAPE'!$B$2:$H$800,3,FALSE)</f>
        <v>#N/A</v>
      </c>
      <c r="F11" s="74" t="e">
        <f>VLOOKUP($C11,'BASE DIBAPE'!$B$2:$H$800,4,FALSE)</f>
        <v>#N/A</v>
      </c>
      <c r="G11" s="74" t="e">
        <f>VLOOKUP($C11,'BASE DIBAPE'!$B$2:$H$800,5,FALSE)</f>
        <v>#N/A</v>
      </c>
      <c r="H11" s="75">
        <f t="shared" si="0"/>
        <v>0</v>
      </c>
      <c r="I11" s="76"/>
      <c r="J11" s="77">
        <f t="shared" si="2"/>
        <v>0</v>
      </c>
      <c r="K11" s="8" t="e">
        <f>VLOOKUP($C11,'BASE DIBAPE'!$B$2:$H$800,6,FALSE)</f>
        <v>#N/A</v>
      </c>
      <c r="L11" s="29">
        <f>COUNTIF($I$4:$I$9090,"Municipal")</f>
        <v>4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2.75" customHeight="1" x14ac:dyDescent="0.2">
      <c r="A12" s="27" t="s">
        <v>207</v>
      </c>
      <c r="B12" s="13">
        <f>VLOOKUP(A12,'ÁREA DOS MUNICÍPIOS '!$A$10:$B$101,2,FALSE)</f>
        <v>182.12606400000001</v>
      </c>
      <c r="C12" s="38"/>
      <c r="D12" s="74" t="e">
        <f>VLOOKUP($C12,'BASE DIBAPE'!$B$2:$H$800,2,FALSE)</f>
        <v>#N/A</v>
      </c>
      <c r="E12" s="74" t="e">
        <f>VLOOKUP($C12,'BASE DIBAPE'!$B$2:$H$800,3,FALSE)</f>
        <v>#N/A</v>
      </c>
      <c r="F12" s="74" t="e">
        <f>VLOOKUP($C12,'BASE DIBAPE'!$B$2:$H$800,4,FALSE)</f>
        <v>#N/A</v>
      </c>
      <c r="G12" s="74" t="e">
        <f>VLOOKUP($C12,'BASE DIBAPE'!$B$2:$H$800,5,FALSE)</f>
        <v>#N/A</v>
      </c>
      <c r="H12" s="75">
        <f t="shared" si="0"/>
        <v>0</v>
      </c>
      <c r="I12" s="76"/>
      <c r="J12" s="77">
        <f t="shared" si="2"/>
        <v>0</v>
      </c>
      <c r="K12" s="8" t="e">
        <f>VLOOKUP($C12,'BASE DIBAPE'!$B$2:$H$800,6,FALSE)</f>
        <v>#N/A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">
      <c r="A13" s="27" t="s">
        <v>207</v>
      </c>
      <c r="B13" s="13">
        <f>VLOOKUP(A13,'ÁREA DOS MUNICÍPIOS '!$A$10:$B$101,2,FALSE)</f>
        <v>182.12606400000001</v>
      </c>
      <c r="C13" s="38"/>
      <c r="D13" s="74" t="e">
        <f>VLOOKUP($C13,'BASE DIBAPE'!$B$2:$H$800,2,FALSE)</f>
        <v>#N/A</v>
      </c>
      <c r="E13" s="74" t="e">
        <f>VLOOKUP($C13,'BASE DIBAPE'!$B$2:$H$800,3,FALSE)</f>
        <v>#N/A</v>
      </c>
      <c r="F13" s="74" t="e">
        <f>VLOOKUP($C13,'BASE DIBAPE'!$B$2:$H$800,4,FALSE)</f>
        <v>#N/A</v>
      </c>
      <c r="G13" s="74" t="e">
        <f>VLOOKUP($C13,'BASE DIBAPE'!$B$2:$H$800,5,FALSE)</f>
        <v>#N/A</v>
      </c>
      <c r="H13" s="75">
        <f t="shared" si="0"/>
        <v>0</v>
      </c>
      <c r="I13" s="76"/>
      <c r="J13" s="77">
        <f t="shared" si="2"/>
        <v>0</v>
      </c>
      <c r="K13" s="8" t="e">
        <f>VLOOKUP($C13,'BASE DIBAPE'!$B$2:$H$800,6,FALSE)</f>
        <v>#N/A</v>
      </c>
      <c r="L13" s="33" t="s">
        <v>116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2.75" customHeight="1" x14ac:dyDescent="0.2">
      <c r="A14" s="27" t="s">
        <v>207</v>
      </c>
      <c r="B14" s="13">
        <f>VLOOKUP(A14,'ÁREA DOS MUNICÍPIOS '!$A$10:$B$101,2,FALSE)</f>
        <v>182.12606400000001</v>
      </c>
      <c r="C14" s="38"/>
      <c r="D14" s="74" t="e">
        <f>VLOOKUP($C14,'BASE DIBAPE'!$B$2:$H$800,2,FALSE)</f>
        <v>#N/A</v>
      </c>
      <c r="E14" s="74" t="e">
        <f>VLOOKUP($C14,'BASE DIBAPE'!$B$2:$H$800,3,FALSE)</f>
        <v>#N/A</v>
      </c>
      <c r="F14" s="74" t="e">
        <f>VLOOKUP($C14,'BASE DIBAPE'!$B$2:$H$800,4,FALSE)</f>
        <v>#N/A</v>
      </c>
      <c r="G14" s="74" t="e">
        <f>VLOOKUP($C14,'BASE DIBAPE'!$B$2:$H$800,5,FALSE)</f>
        <v>#N/A</v>
      </c>
      <c r="H14" s="75">
        <f t="shared" si="0"/>
        <v>0</v>
      </c>
      <c r="I14" s="76"/>
      <c r="J14" s="77">
        <f t="shared" si="2"/>
        <v>0</v>
      </c>
      <c r="K14" s="8" t="e">
        <f>VLOOKUP($C14,'BASE DIBAPE'!$B$2:$H$800,6,FALSE)</f>
        <v>#N/A</v>
      </c>
      <c r="L14" s="29">
        <f>COUNTIF($I$4:$I$9090,"Particular")</f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13.5" customHeight="1" x14ac:dyDescent="0.2">
      <c r="A15" s="27" t="s">
        <v>207</v>
      </c>
      <c r="B15" s="13">
        <f>VLOOKUP(A15,'ÁREA DOS MUNICÍPIOS '!$A$10:$B$101,2,FALSE)</f>
        <v>182.12606400000001</v>
      </c>
      <c r="C15" s="38"/>
      <c r="D15" s="74" t="e">
        <f>VLOOKUP($C15,'BASE DIBAPE'!$B$2:$H$800,2,FALSE)</f>
        <v>#N/A</v>
      </c>
      <c r="E15" s="74" t="e">
        <f>VLOOKUP($C15,'BASE DIBAPE'!$B$2:$H$800,3,FALSE)</f>
        <v>#N/A</v>
      </c>
      <c r="F15" s="74" t="e">
        <f>VLOOKUP($C15,'BASE DIBAPE'!$B$2:$H$800,4,FALSE)</f>
        <v>#N/A</v>
      </c>
      <c r="G15" s="74" t="e">
        <f>VLOOKUP($C15,'BASE DIBAPE'!$B$2:$H$800,5,FALSE)</f>
        <v>#N/A</v>
      </c>
      <c r="H15" s="75">
        <f t="shared" si="0"/>
        <v>0</v>
      </c>
      <c r="I15" s="76"/>
      <c r="J15" s="77">
        <f t="shared" si="2"/>
        <v>0</v>
      </c>
      <c r="K15" s="8" t="e">
        <f>VLOOKUP($C15,'BASE DIBAPE'!$B$2:$H$800,6,FALSE)</f>
        <v>#N/A</v>
      </c>
      <c r="M15" s="8"/>
      <c r="N15" s="8"/>
      <c r="O15" s="8"/>
      <c r="P15" s="8"/>
      <c r="Q15" s="8"/>
      <c r="R15" s="8"/>
      <c r="S15" s="8"/>
      <c r="T15" s="8"/>
      <c r="U15" s="14"/>
      <c r="V15" s="8"/>
      <c r="W15" s="8"/>
    </row>
    <row r="16" spans="1:23" ht="12.75" customHeight="1" x14ac:dyDescent="0.2">
      <c r="A16" s="27" t="s">
        <v>207</v>
      </c>
      <c r="B16" s="13">
        <f>VLOOKUP(A16,'ÁREA DOS MUNICÍPIOS '!$A$10:$B$101,2,FALSE)</f>
        <v>182.12606400000001</v>
      </c>
      <c r="C16" s="38"/>
      <c r="D16" s="74" t="e">
        <f>VLOOKUP($C16,'BASE DIBAPE'!$B$2:$H$800,2,FALSE)</f>
        <v>#N/A</v>
      </c>
      <c r="E16" s="74" t="e">
        <f>VLOOKUP($C16,'BASE DIBAPE'!$B$2:$H$800,3,FALSE)</f>
        <v>#N/A</v>
      </c>
      <c r="F16" s="74" t="e">
        <f>VLOOKUP($C16,'BASE DIBAPE'!$B$2:$H$800,4,FALSE)</f>
        <v>#N/A</v>
      </c>
      <c r="G16" s="74" t="e">
        <f>VLOOKUP($C16,'BASE DIBAPE'!$B$2:$H$800,5,FALSE)</f>
        <v>#N/A</v>
      </c>
      <c r="H16" s="75">
        <f t="shared" si="0"/>
        <v>0</v>
      </c>
      <c r="I16" s="76"/>
      <c r="J16" s="77">
        <f t="shared" si="2"/>
        <v>0</v>
      </c>
      <c r="K16" s="8" t="e">
        <f>VLOOKUP($C16,'BASE DIBAPE'!$B$2:$H$800,6,FALSE)</f>
        <v>#N/A</v>
      </c>
      <c r="M16" s="14"/>
      <c r="N16" s="14"/>
      <c r="O16" s="14"/>
      <c r="P16" s="14"/>
      <c r="Q16" s="14"/>
      <c r="R16" s="14"/>
      <c r="S16" s="8"/>
      <c r="T16" s="8"/>
      <c r="U16" s="8"/>
      <c r="V16" s="8"/>
      <c r="W16" s="8"/>
    </row>
    <row r="17" spans="1:23" ht="12.75" customHeight="1" x14ac:dyDescent="0.2">
      <c r="A17" s="27" t="s">
        <v>207</v>
      </c>
      <c r="B17" s="13">
        <f>VLOOKUP(A17,'ÁREA DOS MUNICÍPIOS '!$A$10:$B$101,2,FALSE)</f>
        <v>182.12606400000001</v>
      </c>
      <c r="C17" s="38"/>
      <c r="D17" s="74" t="e">
        <f>VLOOKUP($C17,'BASE DIBAPE'!$B$2:$H$800,2,FALSE)</f>
        <v>#N/A</v>
      </c>
      <c r="E17" s="74" t="e">
        <f>VLOOKUP($C17,'BASE DIBAPE'!$B$2:$H$800,3,FALSE)</f>
        <v>#N/A</v>
      </c>
      <c r="F17" s="74" t="e">
        <f>VLOOKUP($C17,'BASE DIBAPE'!$B$2:$H$800,4,FALSE)</f>
        <v>#N/A</v>
      </c>
      <c r="G17" s="74" t="e">
        <f>VLOOKUP($C17,'BASE DIBAPE'!$B$2:$H$800,5,FALSE)</f>
        <v>#N/A</v>
      </c>
      <c r="H17" s="75">
        <f t="shared" si="0"/>
        <v>0</v>
      </c>
      <c r="I17" s="76"/>
      <c r="J17" s="77">
        <f t="shared" si="2"/>
        <v>0</v>
      </c>
      <c r="K17" s="8" t="e">
        <f>VLOOKUP($C17,'BASE DIBAPE'!$B$2:$H$800,6,FALSE)</f>
        <v>#N/A</v>
      </c>
      <c r="M17" s="14"/>
      <c r="N17" s="14"/>
      <c r="O17" s="14"/>
      <c r="P17" s="14"/>
      <c r="Q17" s="14"/>
      <c r="R17" s="14"/>
      <c r="S17" s="8"/>
      <c r="T17" s="8"/>
      <c r="U17" s="8"/>
      <c r="V17" s="8"/>
      <c r="W17" s="8"/>
    </row>
    <row r="18" spans="1:23" ht="12.75" customHeight="1" x14ac:dyDescent="0.2">
      <c r="A18" s="27" t="s">
        <v>207</v>
      </c>
      <c r="B18" s="13">
        <f>VLOOKUP(A18,'ÁREA DOS MUNICÍPIOS '!$A$10:$B$101,2,FALSE)</f>
        <v>182.12606400000001</v>
      </c>
      <c r="C18" s="38"/>
      <c r="D18" s="74" t="e">
        <f>VLOOKUP($C18,'BASE DIBAPE'!$B$2:$H$800,2,FALSE)</f>
        <v>#N/A</v>
      </c>
      <c r="E18" s="74" t="e">
        <f>VLOOKUP($C18,'BASE DIBAPE'!$B$2:$H$800,3,FALSE)</f>
        <v>#N/A</v>
      </c>
      <c r="F18" s="74" t="e">
        <f>VLOOKUP($C18,'BASE DIBAPE'!$B$2:$H$800,4,FALSE)</f>
        <v>#N/A</v>
      </c>
      <c r="G18" s="74" t="e">
        <f>VLOOKUP($C18,'BASE DIBAPE'!$B$2:$H$800,5,FALSE)</f>
        <v>#N/A</v>
      </c>
      <c r="H18" s="75">
        <f t="shared" si="0"/>
        <v>0</v>
      </c>
      <c r="I18" s="76"/>
      <c r="J18" s="77">
        <f t="shared" si="2"/>
        <v>0</v>
      </c>
      <c r="K18" s="8" t="e">
        <f>VLOOKUP($C18,'BASE DIBAPE'!$B$2:$H$800,6,FALSE)</f>
        <v>#N/A</v>
      </c>
      <c r="M18" s="8"/>
      <c r="N18" s="8"/>
      <c r="O18" s="8"/>
      <c r="P18" s="8"/>
      <c r="Q18" s="8"/>
      <c r="R18" s="8"/>
      <c r="S18" s="14"/>
      <c r="T18" s="8"/>
      <c r="U18" s="8"/>
      <c r="V18" s="14"/>
      <c r="W18" s="8"/>
    </row>
    <row r="19" spans="1:23" ht="12.75" customHeight="1" x14ac:dyDescent="0.2">
      <c r="A19" s="27" t="s">
        <v>207</v>
      </c>
      <c r="B19" s="13">
        <f>VLOOKUP(A19,'ÁREA DOS MUNICÍPIOS '!$A$10:$B$101,2,FALSE)</f>
        <v>182.12606400000001</v>
      </c>
      <c r="C19" s="38"/>
      <c r="D19" s="74" t="e">
        <f>VLOOKUP($C19,'BASE DIBAPE'!$B$2:$H$800,2,FALSE)</f>
        <v>#N/A</v>
      </c>
      <c r="E19" s="74" t="e">
        <f>VLOOKUP($C19,'BASE DIBAPE'!$B$2:$H$800,3,FALSE)</f>
        <v>#N/A</v>
      </c>
      <c r="F19" s="74" t="e">
        <f>VLOOKUP($C19,'BASE DIBAPE'!$B$2:$H$800,4,FALSE)</f>
        <v>#N/A</v>
      </c>
      <c r="G19" s="74" t="e">
        <f>VLOOKUP($C19,'BASE DIBAPE'!$B$2:$H$800,5,FALSE)</f>
        <v>#N/A</v>
      </c>
      <c r="H19" s="75">
        <f t="shared" si="0"/>
        <v>0</v>
      </c>
      <c r="I19" s="76"/>
      <c r="J19" s="77">
        <f t="shared" si="2"/>
        <v>0</v>
      </c>
      <c r="K19" s="8" t="e">
        <f>VLOOKUP($C19,'BASE DIBAPE'!$B$2:$H$800,6,FALSE)</f>
        <v>#N/A</v>
      </c>
      <c r="L19" s="8"/>
      <c r="M19" s="8"/>
      <c r="N19" s="8"/>
      <c r="O19" s="8"/>
      <c r="P19" s="8"/>
      <c r="Q19" s="8"/>
      <c r="R19" s="8"/>
      <c r="S19" s="14"/>
      <c r="T19" s="8"/>
      <c r="U19" s="8"/>
      <c r="V19" s="14"/>
      <c r="W19" s="8"/>
    </row>
    <row r="20" spans="1:23" ht="12.75" customHeight="1" x14ac:dyDescent="0.2">
      <c r="A20" s="27" t="s">
        <v>207</v>
      </c>
      <c r="B20" s="13">
        <f>VLOOKUP(A20,'ÁREA DOS MUNICÍPIOS '!$A$10:$B$101,2,FALSE)</f>
        <v>182.12606400000001</v>
      </c>
      <c r="C20" s="38"/>
      <c r="D20" s="74" t="e">
        <f>VLOOKUP($C20,'BASE DIBAPE'!$B$2:$H$800,2,FALSE)</f>
        <v>#N/A</v>
      </c>
      <c r="E20" s="74" t="e">
        <f>VLOOKUP($C20,'BASE DIBAPE'!$B$2:$H$800,3,FALSE)</f>
        <v>#N/A</v>
      </c>
      <c r="F20" s="74" t="e">
        <f>VLOOKUP($C20,'BASE DIBAPE'!$B$2:$H$800,4,FALSE)</f>
        <v>#N/A</v>
      </c>
      <c r="G20" s="74" t="e">
        <f>VLOOKUP($C20,'BASE DIBAPE'!$B$2:$H$800,5,FALSE)</f>
        <v>#N/A</v>
      </c>
      <c r="H20" s="75">
        <f t="shared" si="0"/>
        <v>0</v>
      </c>
      <c r="I20" s="76"/>
      <c r="J20" s="77">
        <f t="shared" si="2"/>
        <v>0</v>
      </c>
      <c r="K20" s="8" t="e">
        <f>VLOOKUP($C20,'BASE DIBAPE'!$B$2:$H$800,6,FALSE)</f>
        <v>#N/A</v>
      </c>
      <c r="L20" s="8"/>
      <c r="M20" s="8"/>
      <c r="N20" s="8"/>
      <c r="O20" s="8"/>
      <c r="P20" s="8"/>
      <c r="Q20" s="8"/>
      <c r="R20" s="8"/>
      <c r="S20" s="14"/>
      <c r="T20" s="8"/>
      <c r="U20" s="8"/>
      <c r="V20" s="14"/>
      <c r="W20" s="8"/>
    </row>
    <row r="21" spans="1:23" ht="12.75" customHeight="1" x14ac:dyDescent="0.2">
      <c r="A21" s="27" t="s">
        <v>207</v>
      </c>
      <c r="B21" s="13">
        <f>VLOOKUP(A21,'ÁREA DOS MUNICÍPIOS '!$A$10:$B$101,2,FALSE)</f>
        <v>182.12606400000001</v>
      </c>
      <c r="C21" s="38"/>
      <c r="D21" s="74" t="e">
        <f>VLOOKUP($C21,'BASE DIBAPE'!$B$2:$H$800,2,FALSE)</f>
        <v>#N/A</v>
      </c>
      <c r="E21" s="74" t="e">
        <f>VLOOKUP($C21,'BASE DIBAPE'!$B$2:$H$800,3,FALSE)</f>
        <v>#N/A</v>
      </c>
      <c r="F21" s="74" t="e">
        <f>VLOOKUP($C21,'BASE DIBAPE'!$B$2:$H$800,4,FALSE)</f>
        <v>#N/A</v>
      </c>
      <c r="G21" s="74" t="e">
        <f>VLOOKUP($C21,'BASE DIBAPE'!$B$2:$H$800,5,FALSE)</f>
        <v>#N/A</v>
      </c>
      <c r="H21" s="75">
        <f t="shared" si="0"/>
        <v>0</v>
      </c>
      <c r="I21" s="76"/>
      <c r="J21" s="77">
        <f t="shared" si="2"/>
        <v>0</v>
      </c>
      <c r="K21" s="8" t="e">
        <f>VLOOKUP($C21,'BASE DIBAPE'!$B$2:$H$800,6,FALSE)</f>
        <v>#N/A</v>
      </c>
      <c r="L21" s="8"/>
      <c r="M21" s="8"/>
      <c r="N21" s="8"/>
      <c r="O21" s="8"/>
      <c r="P21" s="8"/>
      <c r="Q21" s="8"/>
      <c r="R21" s="8"/>
      <c r="S21" s="14"/>
      <c r="T21" s="8"/>
      <c r="U21" s="8"/>
      <c r="V21" s="14"/>
      <c r="W21" s="8"/>
    </row>
    <row r="22" spans="1:23" ht="12.75" customHeight="1" x14ac:dyDescent="0.2">
      <c r="A22" s="27" t="s">
        <v>207</v>
      </c>
      <c r="B22" s="13">
        <f>VLOOKUP(A22,'ÁREA DOS MUNICÍPIOS '!$A$10:$B$101,2,FALSE)</f>
        <v>182.12606400000001</v>
      </c>
      <c r="C22" s="38"/>
      <c r="D22" s="74" t="e">
        <f>VLOOKUP($C22,'BASE DIBAPE'!$B$2:$H$800,2,FALSE)</f>
        <v>#N/A</v>
      </c>
      <c r="E22" s="74" t="e">
        <f>VLOOKUP($C22,'BASE DIBAPE'!$B$2:$H$800,3,FALSE)</f>
        <v>#N/A</v>
      </c>
      <c r="F22" s="74" t="e">
        <f>VLOOKUP($C22,'BASE DIBAPE'!$B$2:$H$800,4,FALSE)</f>
        <v>#N/A</v>
      </c>
      <c r="G22" s="74" t="e">
        <f>VLOOKUP($C22,'BASE DIBAPE'!$B$2:$H$800,5,FALSE)</f>
        <v>#N/A</v>
      </c>
      <c r="H22" s="75">
        <f t="shared" si="0"/>
        <v>0</v>
      </c>
      <c r="I22" s="76"/>
      <c r="J22" s="77">
        <f t="shared" si="2"/>
        <v>0</v>
      </c>
      <c r="K22" s="8" t="e">
        <f>VLOOKUP($C22,'BASE DIBAPE'!$B$2:$H$800,6,FALSE)</f>
        <v>#N/A</v>
      </c>
      <c r="L22" s="8"/>
      <c r="M22" s="8"/>
      <c r="N22" s="8"/>
      <c r="O22" s="8"/>
      <c r="P22" s="8"/>
      <c r="Q22" s="8"/>
      <c r="R22" s="8"/>
      <c r="S22" s="14"/>
      <c r="T22" s="8"/>
      <c r="U22" s="8"/>
      <c r="V22" s="14"/>
      <c r="W22" s="8"/>
    </row>
    <row r="23" spans="1:23" ht="12.75" customHeight="1" x14ac:dyDescent="0.2">
      <c r="A23" s="27" t="s">
        <v>207</v>
      </c>
      <c r="B23" s="13">
        <f>VLOOKUP(A23,'ÁREA DOS MUNICÍPIOS '!$A$10:$B$101,2,FALSE)</f>
        <v>182.12606400000001</v>
      </c>
      <c r="C23" s="38"/>
      <c r="D23" s="74" t="e">
        <f>VLOOKUP($C23,'BASE DIBAPE'!$B$2:$H$800,2,FALSE)</f>
        <v>#N/A</v>
      </c>
      <c r="E23" s="74" t="e">
        <f>VLOOKUP($C23,'BASE DIBAPE'!$B$2:$H$800,3,FALSE)</f>
        <v>#N/A</v>
      </c>
      <c r="F23" s="74" t="e">
        <f>VLOOKUP($C23,'BASE DIBAPE'!$B$2:$H$800,4,FALSE)</f>
        <v>#N/A</v>
      </c>
      <c r="G23" s="74" t="e">
        <f>VLOOKUP($C23,'BASE DIBAPE'!$B$2:$H$800,5,FALSE)</f>
        <v>#N/A</v>
      </c>
      <c r="H23" s="75">
        <f t="shared" si="0"/>
        <v>0</v>
      </c>
      <c r="I23" s="76"/>
      <c r="J23" s="77">
        <f t="shared" si="2"/>
        <v>0</v>
      </c>
      <c r="K23" s="8" t="e">
        <f>VLOOKUP($C23,'BASE DIBAPE'!$B$2:$H$800,6,FALSE)</f>
        <v>#N/A</v>
      </c>
      <c r="L23" s="8"/>
      <c r="M23" s="8"/>
      <c r="N23" s="8"/>
      <c r="O23" s="8"/>
      <c r="P23" s="8"/>
      <c r="Q23" s="8"/>
      <c r="R23" s="8"/>
      <c r="S23" s="14"/>
      <c r="T23" s="8"/>
      <c r="U23" s="8"/>
      <c r="V23" s="7"/>
      <c r="W23" s="8"/>
    </row>
    <row r="24" spans="1:23" ht="12.75" customHeight="1" x14ac:dyDescent="0.2">
      <c r="A24" s="27" t="s">
        <v>207</v>
      </c>
      <c r="B24" s="13">
        <f>VLOOKUP(A24,'ÁREA DOS MUNICÍPIOS '!$A$10:$B$101,2,FALSE)</f>
        <v>182.12606400000001</v>
      </c>
      <c r="C24" s="38"/>
      <c r="D24" s="74" t="e">
        <f>VLOOKUP($C24,'BASE DIBAPE'!$B$2:$H$800,2,FALSE)</f>
        <v>#N/A</v>
      </c>
      <c r="E24" s="74" t="e">
        <f>VLOOKUP($C24,'BASE DIBAPE'!$B$2:$H$800,3,FALSE)</f>
        <v>#N/A</v>
      </c>
      <c r="F24" s="74" t="e">
        <f>VLOOKUP($C24,'BASE DIBAPE'!$B$2:$H$800,4,FALSE)</f>
        <v>#N/A</v>
      </c>
      <c r="G24" s="74" t="e">
        <f>VLOOKUP($C24,'BASE DIBAPE'!$B$2:$H$800,5,FALSE)</f>
        <v>#N/A</v>
      </c>
      <c r="H24" s="75">
        <f t="shared" si="0"/>
        <v>0</v>
      </c>
      <c r="I24" s="76"/>
      <c r="J24" s="77">
        <f t="shared" si="2"/>
        <v>0</v>
      </c>
      <c r="K24" s="8" t="e">
        <f>VLOOKUP($C24,'BASE DIBAPE'!$B$2:$H$800,6,FALSE)</f>
        <v>#N/A</v>
      </c>
      <c r="L24" s="8"/>
      <c r="M24" s="8"/>
      <c r="N24" s="8"/>
      <c r="O24" s="8"/>
      <c r="P24" s="8"/>
      <c r="Q24" s="8"/>
      <c r="R24" s="8"/>
      <c r="S24" s="14"/>
      <c r="T24" s="8"/>
      <c r="U24" s="8"/>
      <c r="V24" s="8"/>
      <c r="W24" s="8"/>
    </row>
    <row r="25" spans="1:23" ht="12.75" customHeight="1" x14ac:dyDescent="0.2">
      <c r="A25" s="27" t="s">
        <v>207</v>
      </c>
      <c r="B25" s="13">
        <f>VLOOKUP(A25,'ÁREA DOS MUNICÍPIOS '!$A$10:$B$101,2,FALSE)</f>
        <v>182.12606400000001</v>
      </c>
      <c r="C25" s="38"/>
      <c r="D25" s="74" t="e">
        <f>VLOOKUP($C25,'BASE DIBAPE'!$B$2:$H$800,2,FALSE)</f>
        <v>#N/A</v>
      </c>
      <c r="E25" s="74" t="e">
        <f>VLOOKUP($C25,'BASE DIBAPE'!$B$2:$H$800,3,FALSE)</f>
        <v>#N/A</v>
      </c>
      <c r="F25" s="74" t="e">
        <f>VLOOKUP($C25,'BASE DIBAPE'!$B$2:$H$800,4,FALSE)</f>
        <v>#N/A</v>
      </c>
      <c r="G25" s="74" t="e">
        <f>VLOOKUP($C25,'BASE DIBAPE'!$B$2:$H$800,5,FALSE)</f>
        <v>#N/A</v>
      </c>
      <c r="H25" s="75">
        <f t="shared" si="0"/>
        <v>0</v>
      </c>
      <c r="I25" s="76"/>
      <c r="J25" s="77">
        <f t="shared" si="2"/>
        <v>0</v>
      </c>
      <c r="K25" s="8" t="e">
        <f>VLOOKUP($C25,'BASE DIBAPE'!$B$2:$H$800,6,FALSE)</f>
        <v>#N/A</v>
      </c>
      <c r="L25" s="8"/>
      <c r="M25" s="8"/>
      <c r="N25" s="8"/>
      <c r="O25" s="8"/>
      <c r="P25" s="8"/>
      <c r="Q25" s="8"/>
      <c r="R25" s="8"/>
      <c r="S25" s="14"/>
      <c r="T25" s="8"/>
      <c r="U25" s="8"/>
      <c r="V25" s="8"/>
      <c r="W25" s="8"/>
    </row>
    <row r="26" spans="1:23" ht="12.75" customHeight="1" x14ac:dyDescent="0.2">
      <c r="A26" s="27" t="s">
        <v>207</v>
      </c>
      <c r="B26" s="13">
        <f>VLOOKUP(A26,'ÁREA DOS MUNICÍPIOS '!$A$10:$B$101,2,FALSE)</f>
        <v>182.12606400000001</v>
      </c>
      <c r="C26" s="38"/>
      <c r="D26" s="74" t="e">
        <f>VLOOKUP($C26,'BASE DIBAPE'!$B$2:$H$800,2,FALSE)</f>
        <v>#N/A</v>
      </c>
      <c r="E26" s="74" t="e">
        <f>VLOOKUP($C26,'BASE DIBAPE'!$B$2:$H$800,3,FALSE)</f>
        <v>#N/A</v>
      </c>
      <c r="F26" s="74" t="e">
        <f>VLOOKUP($C26,'BASE DIBAPE'!$B$2:$H$800,4,FALSE)</f>
        <v>#N/A</v>
      </c>
      <c r="G26" s="74" t="e">
        <f>VLOOKUP($C26,'BASE DIBAPE'!$B$2:$H$800,5,FALSE)</f>
        <v>#N/A</v>
      </c>
      <c r="H26" s="75">
        <f t="shared" si="0"/>
        <v>0</v>
      </c>
      <c r="I26" s="76"/>
      <c r="J26" s="77">
        <f t="shared" si="2"/>
        <v>0</v>
      </c>
      <c r="K26" s="8" t="e">
        <f>VLOOKUP($C26,'BASE DIBAPE'!$B$2:$H$800,6,FALSE)</f>
        <v>#N/A</v>
      </c>
      <c r="L26" s="8"/>
      <c r="M26" s="8"/>
      <c r="N26" s="8"/>
      <c r="O26" s="8"/>
      <c r="P26" s="8"/>
      <c r="Q26" s="8"/>
      <c r="R26" s="8"/>
      <c r="S26" s="14"/>
      <c r="T26" s="8"/>
      <c r="U26" s="8"/>
      <c r="V26" s="8"/>
      <c r="W26" s="8"/>
    </row>
    <row r="27" spans="1:23" ht="12.75" customHeight="1" x14ac:dyDescent="0.2">
      <c r="A27" s="27" t="s">
        <v>207</v>
      </c>
      <c r="B27" s="13">
        <f>VLOOKUP(A27,'ÁREA DOS MUNICÍPIOS '!$A$10:$B$101,2,FALSE)</f>
        <v>182.12606400000001</v>
      </c>
      <c r="C27" s="38"/>
      <c r="D27" s="74" t="e">
        <f>VLOOKUP($C27,'BASE DIBAPE'!$B$2:$H$800,2,FALSE)</f>
        <v>#N/A</v>
      </c>
      <c r="E27" s="74" t="e">
        <f>VLOOKUP($C27,'BASE DIBAPE'!$B$2:$H$800,3,FALSE)</f>
        <v>#N/A</v>
      </c>
      <c r="F27" s="74" t="e">
        <f>VLOOKUP($C27,'BASE DIBAPE'!$B$2:$H$800,4,FALSE)</f>
        <v>#N/A</v>
      </c>
      <c r="G27" s="74" t="e">
        <f>VLOOKUP($C27,'BASE DIBAPE'!$B$2:$H$800,5,FALSE)</f>
        <v>#N/A</v>
      </c>
      <c r="H27" s="75">
        <f t="shared" si="0"/>
        <v>0</v>
      </c>
      <c r="I27" s="76"/>
      <c r="J27" s="77">
        <f t="shared" si="2"/>
        <v>0</v>
      </c>
      <c r="K27" s="8" t="e">
        <f>VLOOKUP($C27,'BASE DIBAPE'!$B$2:$H$800,6,FALSE)</f>
        <v>#N/A</v>
      </c>
      <c r="L27" s="8"/>
      <c r="M27" s="8"/>
      <c r="N27" s="8"/>
      <c r="O27" s="8"/>
      <c r="P27" s="8"/>
      <c r="Q27" s="8"/>
      <c r="R27" s="8"/>
      <c r="S27" s="7"/>
      <c r="T27" s="8"/>
      <c r="U27" s="8"/>
      <c r="V27" s="8"/>
      <c r="W27" s="8"/>
    </row>
    <row r="28" spans="1:23" ht="12.75" customHeight="1" x14ac:dyDescent="0.2">
      <c r="A28" s="27" t="s">
        <v>207</v>
      </c>
      <c r="B28" s="13">
        <f>VLOOKUP(A28,'ÁREA DOS MUNICÍPIOS '!$A$10:$B$101,2,FALSE)</f>
        <v>182.12606400000001</v>
      </c>
      <c r="C28" s="38"/>
      <c r="D28" s="74" t="e">
        <f>VLOOKUP($C28,'BASE DIBAPE'!$B$2:$H$800,2,FALSE)</f>
        <v>#N/A</v>
      </c>
      <c r="E28" s="74" t="e">
        <f>VLOOKUP($C28,'BASE DIBAPE'!$B$2:$H$800,3,FALSE)</f>
        <v>#N/A</v>
      </c>
      <c r="F28" s="74" t="e">
        <f>VLOOKUP($C28,'BASE DIBAPE'!$B$2:$H$800,4,FALSE)</f>
        <v>#N/A</v>
      </c>
      <c r="G28" s="74" t="e">
        <f>VLOOKUP($C28,'BASE DIBAPE'!$B$2:$H$800,5,FALSE)</f>
        <v>#N/A</v>
      </c>
      <c r="H28" s="75">
        <f t="shared" si="0"/>
        <v>0</v>
      </c>
      <c r="I28" s="76"/>
      <c r="J28" s="77">
        <f t="shared" si="2"/>
        <v>0</v>
      </c>
      <c r="K28" s="8" t="e">
        <f>VLOOKUP($C28,'BASE DIBAPE'!$B$2:$H$800,6,FALSE)</f>
        <v>#N/A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12.75" customHeight="1" x14ac:dyDescent="0.2">
      <c r="A29" s="27" t="s">
        <v>207</v>
      </c>
      <c r="B29" s="13">
        <f>VLOOKUP(A29,'ÁREA DOS MUNICÍPIOS '!$A$10:$B$101,2,FALSE)</f>
        <v>182.12606400000001</v>
      </c>
      <c r="C29" s="38"/>
      <c r="D29" s="74" t="e">
        <f>VLOOKUP($C29,'BASE DIBAPE'!$B$2:$H$800,2,FALSE)</f>
        <v>#N/A</v>
      </c>
      <c r="E29" s="74" t="e">
        <f>VLOOKUP($C29,'BASE DIBAPE'!$B$2:$H$800,3,FALSE)</f>
        <v>#N/A</v>
      </c>
      <c r="F29" s="74" t="e">
        <f>VLOOKUP($C29,'BASE DIBAPE'!$B$2:$H$800,4,FALSE)</f>
        <v>#N/A</v>
      </c>
      <c r="G29" s="74" t="e">
        <f>VLOOKUP($C29,'BASE DIBAPE'!$B$2:$H$800,5,FALSE)</f>
        <v>#N/A</v>
      </c>
      <c r="H29" s="75">
        <f t="shared" si="0"/>
        <v>0</v>
      </c>
      <c r="I29" s="76"/>
      <c r="J29" s="77">
        <f t="shared" si="2"/>
        <v>0</v>
      </c>
      <c r="K29" s="8" t="e">
        <f>VLOOKUP($C29,'BASE DIBAPE'!$B$2:$H$800,6,FALSE)</f>
        <v>#N/A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12.75" customHeight="1" x14ac:dyDescent="0.2">
      <c r="A30" s="27" t="s">
        <v>207</v>
      </c>
      <c r="B30" s="13">
        <f>VLOOKUP(A30,'ÁREA DOS MUNICÍPIOS '!$A$10:$B$101,2,FALSE)</f>
        <v>182.12606400000001</v>
      </c>
      <c r="C30" s="38"/>
      <c r="D30" s="74" t="e">
        <f>VLOOKUP($C30,'BASE DIBAPE'!$B$2:$H$800,2,FALSE)</f>
        <v>#N/A</v>
      </c>
      <c r="E30" s="74" t="e">
        <f>VLOOKUP($C30,'BASE DIBAPE'!$B$2:$H$800,3,FALSE)</f>
        <v>#N/A</v>
      </c>
      <c r="F30" s="74" t="e">
        <f>VLOOKUP($C30,'BASE DIBAPE'!$B$2:$H$800,4,FALSE)</f>
        <v>#N/A</v>
      </c>
      <c r="G30" s="74" t="e">
        <f>VLOOKUP($C30,'BASE DIBAPE'!$B$2:$H$800,5,FALSE)</f>
        <v>#N/A</v>
      </c>
      <c r="H30" s="75">
        <f t="shared" si="0"/>
        <v>0</v>
      </c>
      <c r="I30" s="76"/>
      <c r="J30" s="77">
        <f t="shared" si="2"/>
        <v>0</v>
      </c>
      <c r="K30" s="8" t="e">
        <f>VLOOKUP($C30,'BASE DIBAPE'!$B$2:$H$800,6,FALSE)</f>
        <v>#N/A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15.75" customHeight="1" x14ac:dyDescent="0.2">
      <c r="A31" s="27" t="s">
        <v>207</v>
      </c>
      <c r="B31" s="13">
        <f>VLOOKUP(A31,'ÁREA DOS MUNICÍPIOS '!$A$10:$B$101,2,FALSE)</f>
        <v>182.12606400000001</v>
      </c>
      <c r="C31" s="38"/>
      <c r="D31" s="74" t="e">
        <f>VLOOKUP($C31,'BASE DIBAPE'!$B$2:$H$800,2,FALSE)</f>
        <v>#N/A</v>
      </c>
      <c r="E31" s="74" t="e">
        <f>VLOOKUP($C31,'BASE DIBAPE'!$B$2:$H$800,3,FALSE)</f>
        <v>#N/A</v>
      </c>
      <c r="F31" s="74" t="e">
        <f>VLOOKUP($C31,'BASE DIBAPE'!$B$2:$H$800,4,FALSE)</f>
        <v>#N/A</v>
      </c>
      <c r="G31" s="74" t="e">
        <f>VLOOKUP($C31,'BASE DIBAPE'!$B$2:$H$800,5,FALSE)</f>
        <v>#N/A</v>
      </c>
      <c r="H31" s="75">
        <f t="shared" si="0"/>
        <v>0</v>
      </c>
      <c r="I31" s="76"/>
      <c r="J31" s="77">
        <f t="shared" si="2"/>
        <v>0</v>
      </c>
      <c r="K31" s="8" t="e">
        <f>VLOOKUP($C31,'BASE DIBAPE'!$B$2:$H$800,6,FALSE)</f>
        <v>#N/A</v>
      </c>
    </row>
    <row r="32" spans="1:23" ht="15.75" customHeight="1" x14ac:dyDescent="0.2">
      <c r="A32" s="27" t="s">
        <v>207</v>
      </c>
      <c r="B32" s="13">
        <f>VLOOKUP(A32,'ÁREA DOS MUNICÍPIOS '!$A$10:$B$101,2,FALSE)</f>
        <v>182.12606400000001</v>
      </c>
      <c r="C32" s="38"/>
      <c r="D32" s="74" t="e">
        <f>VLOOKUP($C32,'BASE DIBAPE'!$B$2:$H$800,2,FALSE)</f>
        <v>#N/A</v>
      </c>
      <c r="E32" s="74" t="e">
        <f>VLOOKUP($C32,'BASE DIBAPE'!$B$2:$H$800,3,FALSE)</f>
        <v>#N/A</v>
      </c>
      <c r="F32" s="74" t="e">
        <f>VLOOKUP($C32,'BASE DIBAPE'!$B$2:$H$800,4,FALSE)</f>
        <v>#N/A</v>
      </c>
      <c r="G32" s="74" t="e">
        <f>VLOOKUP($C32,'BASE DIBAPE'!$B$2:$H$800,5,FALSE)</f>
        <v>#N/A</v>
      </c>
      <c r="H32" s="75">
        <f t="shared" si="0"/>
        <v>0</v>
      </c>
      <c r="I32" s="76"/>
      <c r="J32" s="77">
        <f t="shared" si="2"/>
        <v>0</v>
      </c>
    </row>
    <row r="33" spans="1:10" ht="15.75" customHeight="1" x14ac:dyDescent="0.2">
      <c r="A33" s="27" t="s">
        <v>207</v>
      </c>
      <c r="B33" s="13">
        <f>VLOOKUP(A33,'ÁREA DOS MUNICÍPIOS '!$A$10:$B$101,2,FALSE)</f>
        <v>182.12606400000001</v>
      </c>
      <c r="C33" s="38"/>
      <c r="D33" s="74" t="e">
        <f>VLOOKUP($C33,'BASE DIBAPE'!$B$2:$H$800,2,FALSE)</f>
        <v>#N/A</v>
      </c>
      <c r="E33" s="74" t="e">
        <f>VLOOKUP($C33,'BASE DIBAPE'!$B$2:$H$800,3,FALSE)</f>
        <v>#N/A</v>
      </c>
      <c r="F33" s="74" t="e">
        <f>VLOOKUP($C33,'BASE DIBAPE'!$B$2:$H$800,4,FALSE)</f>
        <v>#N/A</v>
      </c>
      <c r="G33" s="74" t="e">
        <f>VLOOKUP($C33,'BASE DIBAPE'!$B$2:$H$800,5,FALSE)</f>
        <v>#N/A</v>
      </c>
      <c r="H33" s="75">
        <f t="shared" si="0"/>
        <v>0</v>
      </c>
      <c r="I33" s="76"/>
      <c r="J33" s="77">
        <f t="shared" si="2"/>
        <v>0</v>
      </c>
    </row>
    <row r="34" spans="1:10" ht="15.75" customHeight="1" x14ac:dyDescent="0.2">
      <c r="A34" s="27" t="s">
        <v>207</v>
      </c>
      <c r="B34" s="13">
        <f>VLOOKUP(A34,'ÁREA DOS MUNICÍPIOS '!$A$10:$B$101,2,FALSE)</f>
        <v>182.12606400000001</v>
      </c>
      <c r="C34" s="38"/>
      <c r="D34" s="74" t="e">
        <f>VLOOKUP($C34,'BASE DIBAPE'!$B$2:$H$800,2,FALSE)</f>
        <v>#N/A</v>
      </c>
      <c r="E34" s="74" t="e">
        <f>VLOOKUP($C34,'BASE DIBAPE'!$B$2:$H$800,3,FALSE)</f>
        <v>#N/A</v>
      </c>
      <c r="F34" s="74" t="e">
        <f>VLOOKUP($C34,'BASE DIBAPE'!$B$2:$H$800,4,FALSE)</f>
        <v>#N/A</v>
      </c>
      <c r="G34" s="74" t="e">
        <f>VLOOKUP($C34,'BASE DIBAPE'!$B$2:$H$800,5,FALSE)</f>
        <v>#N/A</v>
      </c>
      <c r="H34" s="75">
        <f t="shared" si="0"/>
        <v>0</v>
      </c>
      <c r="I34" s="76"/>
      <c r="J34" s="77">
        <f t="shared" si="2"/>
        <v>0</v>
      </c>
    </row>
    <row r="35" spans="1:10" ht="15.75" customHeight="1" x14ac:dyDescent="0.2">
      <c r="A35" s="27" t="s">
        <v>207</v>
      </c>
      <c r="B35" s="13">
        <f>VLOOKUP(A35,'ÁREA DOS MUNICÍPIOS '!$A$10:$B$101,2,FALSE)</f>
        <v>182.12606400000001</v>
      </c>
      <c r="C35" s="38"/>
      <c r="D35" s="74" t="e">
        <f>VLOOKUP($C35,'BASE DIBAPE'!$B$2:$H$800,2,FALSE)</f>
        <v>#N/A</v>
      </c>
      <c r="E35" s="74" t="e">
        <f>VLOOKUP($C35,'BASE DIBAPE'!$B$2:$H$800,3,FALSE)</f>
        <v>#N/A</v>
      </c>
      <c r="F35" s="74" t="e">
        <f>VLOOKUP($C35,'BASE DIBAPE'!$B$2:$H$800,4,FALSE)</f>
        <v>#N/A</v>
      </c>
      <c r="G35" s="74" t="e">
        <f>VLOOKUP($C35,'BASE DIBAPE'!$B$2:$H$800,5,FALSE)</f>
        <v>#N/A</v>
      </c>
      <c r="H35" s="75">
        <f t="shared" si="0"/>
        <v>0</v>
      </c>
      <c r="I35" s="76"/>
      <c r="J35" s="77">
        <f t="shared" si="2"/>
        <v>0</v>
      </c>
    </row>
    <row r="36" spans="1:10" ht="15.75" customHeight="1" x14ac:dyDescent="0.2">
      <c r="A36" s="27" t="s">
        <v>207</v>
      </c>
      <c r="B36" s="13">
        <f>VLOOKUP(A36,'ÁREA DOS MUNICÍPIOS '!$A$10:$B$101,2,FALSE)</f>
        <v>182.12606400000001</v>
      </c>
      <c r="C36" s="38"/>
      <c r="D36" s="74" t="e">
        <f>VLOOKUP($C36,'BASE DIBAPE'!$B$2:$H$800,2,FALSE)</f>
        <v>#N/A</v>
      </c>
      <c r="E36" s="74" t="e">
        <f>VLOOKUP($C36,'BASE DIBAPE'!$B$2:$H$800,3,FALSE)</f>
        <v>#N/A</v>
      </c>
      <c r="F36" s="74" t="e">
        <f>VLOOKUP($C36,'BASE DIBAPE'!$B$2:$H$800,4,FALSE)</f>
        <v>#N/A</v>
      </c>
      <c r="G36" s="74" t="e">
        <f>VLOOKUP($C36,'BASE DIBAPE'!$B$2:$H$800,5,FALSE)</f>
        <v>#N/A</v>
      </c>
      <c r="H36" s="75">
        <f t="shared" si="0"/>
        <v>0</v>
      </c>
      <c r="I36" s="76"/>
      <c r="J36" s="77">
        <f t="shared" si="2"/>
        <v>0</v>
      </c>
    </row>
    <row r="37" spans="1:10" ht="15.75" customHeight="1" x14ac:dyDescent="0.2">
      <c r="A37" s="27" t="s">
        <v>207</v>
      </c>
      <c r="B37" s="13">
        <f>VLOOKUP(A37,'ÁREA DOS MUNICÍPIOS '!$A$10:$B$101,2,FALSE)</f>
        <v>182.12606400000001</v>
      </c>
      <c r="C37" s="38"/>
      <c r="D37" s="74" t="e">
        <f>VLOOKUP($C37,'BASE DIBAPE'!$B$2:$H$800,2,FALSE)</f>
        <v>#N/A</v>
      </c>
      <c r="E37" s="74" t="e">
        <f>VLOOKUP($C37,'BASE DIBAPE'!$B$2:$H$800,3,FALSE)</f>
        <v>#N/A</v>
      </c>
      <c r="F37" s="74" t="e">
        <f>VLOOKUP($C37,'BASE DIBAPE'!$B$2:$H$800,4,FALSE)</f>
        <v>#N/A</v>
      </c>
      <c r="G37" s="74" t="e">
        <f>VLOOKUP($C37,'BASE DIBAPE'!$B$2:$H$800,5,FALSE)</f>
        <v>#N/A</v>
      </c>
      <c r="H37" s="75">
        <f t="shared" si="0"/>
        <v>0</v>
      </c>
      <c r="I37" s="76"/>
      <c r="J37" s="77">
        <f t="shared" si="2"/>
        <v>0</v>
      </c>
    </row>
    <row r="38" spans="1:10" ht="15.75" customHeight="1" x14ac:dyDescent="0.2">
      <c r="A38" s="27" t="s">
        <v>207</v>
      </c>
      <c r="B38" s="13">
        <f>VLOOKUP(A38,'ÁREA DOS MUNICÍPIOS '!$A$10:$B$101,2,FALSE)</f>
        <v>182.12606400000001</v>
      </c>
      <c r="C38" s="38"/>
      <c r="D38" s="74" t="e">
        <f>VLOOKUP($C38,'BASE DIBAPE'!$B$2:$H$800,2,FALSE)</f>
        <v>#N/A</v>
      </c>
      <c r="E38" s="74" t="e">
        <f>VLOOKUP($C38,'BASE DIBAPE'!$B$2:$H$800,3,FALSE)</f>
        <v>#N/A</v>
      </c>
      <c r="F38" s="74" t="e">
        <f>VLOOKUP($C38,'BASE DIBAPE'!$B$2:$H$800,4,FALSE)</f>
        <v>#N/A</v>
      </c>
      <c r="G38" s="74" t="e">
        <f>VLOOKUP($C38,'BASE DIBAPE'!$B$2:$H$800,5,FALSE)</f>
        <v>#N/A</v>
      </c>
      <c r="H38" s="75">
        <f t="shared" si="0"/>
        <v>0</v>
      </c>
      <c r="I38" s="76"/>
      <c r="J38" s="77">
        <f t="shared" si="2"/>
        <v>0</v>
      </c>
    </row>
    <row r="39" spans="1:10" ht="15.75" customHeight="1" x14ac:dyDescent="0.2">
      <c r="A39" s="27" t="s">
        <v>207</v>
      </c>
      <c r="B39" s="13">
        <f>VLOOKUP(A39,'ÁREA DOS MUNICÍPIOS '!$A$10:$B$101,2,FALSE)</f>
        <v>182.12606400000001</v>
      </c>
      <c r="C39" s="38"/>
      <c r="D39" s="74" t="e">
        <f>VLOOKUP($C39,'BASE DIBAPE'!$B$2:$H$800,2,FALSE)</f>
        <v>#N/A</v>
      </c>
      <c r="E39" s="74" t="e">
        <f>VLOOKUP($C39,'BASE DIBAPE'!$B$2:$H$800,3,FALSE)</f>
        <v>#N/A</v>
      </c>
      <c r="F39" s="74" t="e">
        <f>VLOOKUP($C39,'BASE DIBAPE'!$B$2:$H$800,4,FALSE)</f>
        <v>#N/A</v>
      </c>
      <c r="G39" s="74" t="e">
        <f>VLOOKUP($C39,'BASE DIBAPE'!$B$2:$H$800,5,FALSE)</f>
        <v>#N/A</v>
      </c>
      <c r="H39" s="75">
        <f t="shared" si="0"/>
        <v>0</v>
      </c>
      <c r="I39" s="76"/>
      <c r="J39" s="77">
        <f t="shared" si="2"/>
        <v>0</v>
      </c>
    </row>
    <row r="40" spans="1:10" ht="15.75" customHeight="1" x14ac:dyDescent="0.2">
      <c r="A40" s="27" t="s">
        <v>207</v>
      </c>
      <c r="B40" s="13">
        <f>VLOOKUP(A40,'ÁREA DOS MUNICÍPIOS '!$A$10:$B$101,2,FALSE)</f>
        <v>182.12606400000001</v>
      </c>
      <c r="C40" s="38"/>
      <c r="D40" s="74" t="e">
        <f>VLOOKUP($C40,'BASE DIBAPE'!$B$2:$H$800,2,FALSE)</f>
        <v>#N/A</v>
      </c>
      <c r="E40" s="74" t="e">
        <f>VLOOKUP($C40,'BASE DIBAPE'!$B$2:$H$800,3,FALSE)</f>
        <v>#N/A</v>
      </c>
      <c r="F40" s="74" t="e">
        <f>VLOOKUP($C40,'BASE DIBAPE'!$B$2:$H$800,4,FALSE)</f>
        <v>#N/A</v>
      </c>
      <c r="G40" s="74" t="e">
        <f>VLOOKUP($C40,'BASE DIBAPE'!$B$2:$H$800,5,FALSE)</f>
        <v>#N/A</v>
      </c>
      <c r="H40" s="75">
        <f t="shared" si="0"/>
        <v>0</v>
      </c>
      <c r="I40" s="76"/>
      <c r="J40" s="77">
        <f t="shared" si="2"/>
        <v>0</v>
      </c>
    </row>
    <row r="41" spans="1:10" ht="15.75" customHeight="1" x14ac:dyDescent="0.2">
      <c r="A41" s="27" t="s">
        <v>207</v>
      </c>
      <c r="B41" s="13">
        <f>VLOOKUP(A41,'ÁREA DOS MUNICÍPIOS '!$A$10:$B$101,2,FALSE)</f>
        <v>182.12606400000001</v>
      </c>
      <c r="C41" s="38"/>
      <c r="D41" s="74" t="e">
        <f>VLOOKUP($C41,'BASE DIBAPE'!$B$2:$H$800,2,FALSE)</f>
        <v>#N/A</v>
      </c>
      <c r="E41" s="74" t="e">
        <f>VLOOKUP($C41,'BASE DIBAPE'!$B$2:$H$800,3,FALSE)</f>
        <v>#N/A</v>
      </c>
      <c r="F41" s="74" t="e">
        <f>VLOOKUP($C41,'BASE DIBAPE'!$B$2:$H$800,4,FALSE)</f>
        <v>#N/A</v>
      </c>
      <c r="G41" s="74" t="e">
        <f>VLOOKUP($C41,'BASE DIBAPE'!$B$2:$H$800,5,FALSE)</f>
        <v>#N/A</v>
      </c>
      <c r="H41" s="75">
        <f t="shared" si="0"/>
        <v>0</v>
      </c>
      <c r="I41" s="76"/>
      <c r="J41" s="77">
        <f t="shared" si="2"/>
        <v>0</v>
      </c>
    </row>
    <row r="42" spans="1:10" ht="15.75" customHeight="1" x14ac:dyDescent="0.2">
      <c r="A42" s="27" t="s">
        <v>207</v>
      </c>
      <c r="B42" s="13">
        <f>VLOOKUP(A42,'ÁREA DOS MUNICÍPIOS '!$A$10:$B$101,2,FALSE)</f>
        <v>182.12606400000001</v>
      </c>
      <c r="C42" s="38"/>
      <c r="D42" s="74" t="e">
        <f>VLOOKUP($C42,'BASE DIBAPE'!$B$2:$H$800,2,FALSE)</f>
        <v>#N/A</v>
      </c>
      <c r="E42" s="74" t="e">
        <f>VLOOKUP($C42,'BASE DIBAPE'!$B$2:$H$800,3,FALSE)</f>
        <v>#N/A</v>
      </c>
      <c r="F42" s="74" t="e">
        <f>VLOOKUP($C42,'BASE DIBAPE'!$B$2:$H$800,4,FALSE)</f>
        <v>#N/A</v>
      </c>
      <c r="G42" s="74" t="e">
        <f>VLOOKUP($C42,'BASE DIBAPE'!$B$2:$H$800,5,FALSE)</f>
        <v>#N/A</v>
      </c>
      <c r="H42" s="75">
        <f t="shared" si="0"/>
        <v>0</v>
      </c>
      <c r="I42" s="76"/>
      <c r="J42" s="77">
        <f t="shared" si="2"/>
        <v>0</v>
      </c>
    </row>
    <row r="43" spans="1:10" ht="15.75" customHeight="1" x14ac:dyDescent="0.2">
      <c r="A43" s="27" t="s">
        <v>207</v>
      </c>
      <c r="B43" s="13">
        <f>VLOOKUP(A43,'ÁREA DOS MUNICÍPIOS '!$A$10:$B$101,2,FALSE)</f>
        <v>182.12606400000001</v>
      </c>
      <c r="C43" s="38"/>
      <c r="D43" s="74" t="e">
        <f>VLOOKUP($C43,'BASE DIBAPE'!$B$2:$H$800,2,FALSE)</f>
        <v>#N/A</v>
      </c>
      <c r="E43" s="74" t="e">
        <f>VLOOKUP($C43,'BASE DIBAPE'!$B$2:$H$800,3,FALSE)</f>
        <v>#N/A</v>
      </c>
      <c r="F43" s="74" t="e">
        <f>VLOOKUP($C43,'BASE DIBAPE'!$B$2:$H$800,4,FALSE)</f>
        <v>#N/A</v>
      </c>
      <c r="G43" s="74" t="e">
        <f>VLOOKUP($C43,'BASE DIBAPE'!$B$2:$H$800,5,FALSE)</f>
        <v>#N/A</v>
      </c>
      <c r="H43" s="75">
        <f t="shared" si="0"/>
        <v>0</v>
      </c>
      <c r="I43" s="76"/>
      <c r="J43" s="77">
        <f t="shared" si="2"/>
        <v>0</v>
      </c>
    </row>
    <row r="44" spans="1:10" ht="15.75" customHeight="1" x14ac:dyDescent="0.2">
      <c r="A44" s="27" t="s">
        <v>207</v>
      </c>
      <c r="B44" s="13">
        <f>VLOOKUP(A44,'ÁREA DOS MUNICÍPIOS '!$A$10:$B$101,2,FALSE)</f>
        <v>182.12606400000001</v>
      </c>
      <c r="C44" s="38"/>
      <c r="D44" s="74"/>
      <c r="E44" s="78"/>
      <c r="F44" s="78"/>
      <c r="G44" s="78"/>
      <c r="H44" s="75">
        <f t="shared" si="0"/>
        <v>0</v>
      </c>
      <c r="I44" s="76"/>
      <c r="J44" s="77">
        <f t="shared" si="2"/>
        <v>0</v>
      </c>
    </row>
    <row r="45" spans="1:10" ht="15.75" customHeight="1" x14ac:dyDescent="0.2">
      <c r="A45" s="27" t="s">
        <v>207</v>
      </c>
      <c r="B45" s="13">
        <f>VLOOKUP(A45,'ÁREA DOS MUNICÍPIOS '!$A$10:$B$101,2,FALSE)</f>
        <v>182.12606400000001</v>
      </c>
      <c r="C45" s="38"/>
      <c r="D45" s="74"/>
      <c r="E45" s="78"/>
      <c r="F45" s="78"/>
      <c r="G45" s="78"/>
      <c r="H45" s="75">
        <f t="shared" si="0"/>
        <v>0</v>
      </c>
      <c r="I45" s="76"/>
      <c r="J45" s="77">
        <f t="shared" si="2"/>
        <v>0</v>
      </c>
    </row>
    <row r="46" spans="1:10" ht="15.75" customHeight="1" x14ac:dyDescent="0.2">
      <c r="A46" s="27" t="s">
        <v>207</v>
      </c>
      <c r="B46" s="13">
        <f>VLOOKUP(A46,'ÁREA DOS MUNICÍPIOS '!$A$10:$B$101,2,FALSE)</f>
        <v>182.12606400000001</v>
      </c>
      <c r="C46" s="38"/>
      <c r="D46" s="74"/>
      <c r="E46" s="78"/>
      <c r="F46" s="78"/>
      <c r="G46" s="78"/>
      <c r="H46" s="75">
        <f t="shared" si="0"/>
        <v>0</v>
      </c>
      <c r="I46" s="76"/>
      <c r="J46" s="77">
        <f t="shared" si="2"/>
        <v>0</v>
      </c>
    </row>
    <row r="47" spans="1:10" ht="15.75" customHeight="1" x14ac:dyDescent="0.2">
      <c r="A47" s="27" t="s">
        <v>207</v>
      </c>
      <c r="B47" s="13">
        <f>VLOOKUP(A47,'ÁREA DOS MUNICÍPIOS '!$A$10:$B$101,2,FALSE)</f>
        <v>182.12606400000001</v>
      </c>
      <c r="C47" s="38"/>
      <c r="D47" s="74"/>
      <c r="E47" s="78"/>
      <c r="F47" s="78"/>
      <c r="G47" s="78"/>
      <c r="H47" s="75">
        <f t="shared" si="0"/>
        <v>0</v>
      </c>
      <c r="I47" s="76"/>
      <c r="J47" s="77">
        <f t="shared" si="2"/>
        <v>0</v>
      </c>
    </row>
    <row r="48" spans="1:10" ht="15.75" customHeight="1" x14ac:dyDescent="0.2">
      <c r="A48" s="27" t="s">
        <v>207</v>
      </c>
      <c r="B48" s="13">
        <f>VLOOKUP(A48,'ÁREA DOS MUNICÍPIOS '!$A$10:$B$101,2,FALSE)</f>
        <v>182.12606400000001</v>
      </c>
      <c r="C48" s="38"/>
      <c r="D48" s="74"/>
      <c r="E48" s="78"/>
      <c r="F48" s="78"/>
      <c r="G48" s="78"/>
      <c r="H48" s="75">
        <f t="shared" si="0"/>
        <v>0</v>
      </c>
      <c r="I48" s="76"/>
      <c r="J48" s="77">
        <f t="shared" si="2"/>
        <v>0</v>
      </c>
    </row>
    <row r="49" spans="1:10" ht="15.75" customHeight="1" x14ac:dyDescent="0.2">
      <c r="A49" s="27" t="s">
        <v>207</v>
      </c>
      <c r="B49" s="13">
        <f>VLOOKUP(A49,'ÁREA DOS MUNICÍPIOS '!$A$10:$B$101,2,FALSE)</f>
        <v>182.12606400000001</v>
      </c>
      <c r="C49" s="38"/>
      <c r="D49" s="74"/>
      <c r="E49" s="78"/>
      <c r="F49" s="78"/>
      <c r="G49" s="78"/>
      <c r="H49" s="75">
        <f t="shared" si="0"/>
        <v>0</v>
      </c>
      <c r="I49" s="76"/>
      <c r="J49" s="77">
        <f t="shared" si="2"/>
        <v>0</v>
      </c>
    </row>
    <row r="50" spans="1:10" ht="15.75" customHeight="1" x14ac:dyDescent="0.2">
      <c r="A50" s="27" t="s">
        <v>207</v>
      </c>
      <c r="B50" s="13">
        <f>VLOOKUP(A50,'ÁREA DOS MUNICÍPIOS '!$A$10:$B$101,2,FALSE)</f>
        <v>182.12606400000001</v>
      </c>
      <c r="C50" s="38"/>
      <c r="D50" s="74"/>
      <c r="E50" s="78"/>
      <c r="F50" s="78"/>
      <c r="G50" s="78"/>
      <c r="H50" s="75">
        <f t="shared" si="0"/>
        <v>0</v>
      </c>
      <c r="I50" s="76"/>
      <c r="J50" s="77">
        <f t="shared" si="2"/>
        <v>0</v>
      </c>
    </row>
    <row r="51" spans="1:10" ht="15.75" customHeight="1" x14ac:dyDescent="0.2">
      <c r="A51" s="27" t="s">
        <v>207</v>
      </c>
      <c r="B51" s="13">
        <f>VLOOKUP(A51,'ÁREA DOS MUNICÍPIOS '!$A$10:$B$101,2,FALSE)</f>
        <v>182.12606400000001</v>
      </c>
      <c r="C51" s="38"/>
      <c r="D51" s="74"/>
      <c r="E51" s="78"/>
      <c r="F51" s="78"/>
      <c r="G51" s="78"/>
      <c r="H51" s="75">
        <f t="shared" si="0"/>
        <v>0</v>
      </c>
      <c r="I51" s="76"/>
      <c r="J51" s="77">
        <f t="shared" si="2"/>
        <v>0</v>
      </c>
    </row>
    <row r="52" spans="1:10" ht="15.75" customHeight="1" x14ac:dyDescent="0.2">
      <c r="A52" s="27" t="s">
        <v>207</v>
      </c>
      <c r="B52" s="13">
        <f>VLOOKUP(A52,'ÁREA DOS MUNICÍPIOS '!$A$10:$B$101,2,FALSE)</f>
        <v>182.12606400000001</v>
      </c>
      <c r="C52" s="38"/>
      <c r="D52" s="74"/>
      <c r="E52" s="78"/>
      <c r="F52" s="78"/>
      <c r="G52" s="78"/>
      <c r="H52" s="75">
        <f t="shared" si="0"/>
        <v>0</v>
      </c>
      <c r="I52" s="76"/>
      <c r="J52" s="77">
        <f t="shared" si="2"/>
        <v>0</v>
      </c>
    </row>
    <row r="53" spans="1:10" ht="15.75" customHeight="1" x14ac:dyDescent="0.2">
      <c r="A53" s="27" t="s">
        <v>207</v>
      </c>
      <c r="B53" s="13">
        <f>VLOOKUP(A53,'ÁREA DOS MUNICÍPIOS '!$A$10:$B$101,2,FALSE)</f>
        <v>182.12606400000001</v>
      </c>
      <c r="C53" s="38"/>
      <c r="D53" s="74"/>
      <c r="E53" s="78"/>
      <c r="F53" s="78"/>
      <c r="G53" s="78"/>
      <c r="H53" s="75">
        <f t="shared" si="0"/>
        <v>0</v>
      </c>
      <c r="I53" s="76"/>
      <c r="J53" s="77">
        <f t="shared" si="2"/>
        <v>0</v>
      </c>
    </row>
    <row r="54" spans="1:10" ht="15.75" customHeight="1" x14ac:dyDescent="0.2">
      <c r="A54" s="27" t="s">
        <v>207</v>
      </c>
      <c r="B54" s="13">
        <f>VLOOKUP(A54,'ÁREA DOS MUNICÍPIOS '!$A$10:$B$101,2,FALSE)</f>
        <v>182.12606400000001</v>
      </c>
      <c r="C54" s="38"/>
      <c r="D54" s="74"/>
      <c r="E54" s="78"/>
      <c r="F54" s="78"/>
      <c r="G54" s="78"/>
      <c r="H54" s="75">
        <f t="shared" si="0"/>
        <v>0</v>
      </c>
      <c r="I54" s="76"/>
      <c r="J54" s="77">
        <f t="shared" si="2"/>
        <v>0</v>
      </c>
    </row>
    <row r="55" spans="1:10" ht="15.75" customHeight="1" x14ac:dyDescent="0.2">
      <c r="A55" s="27" t="s">
        <v>207</v>
      </c>
      <c r="B55" s="13">
        <f>VLOOKUP(A55,'ÁREA DOS MUNICÍPIOS '!$A$10:$B$101,2,FALSE)</f>
        <v>182.12606400000001</v>
      </c>
      <c r="C55" s="38"/>
      <c r="D55" s="74"/>
      <c r="E55" s="78"/>
      <c r="F55" s="78"/>
      <c r="G55" s="78"/>
      <c r="H55" s="75">
        <f t="shared" si="0"/>
        <v>0</v>
      </c>
      <c r="I55" s="76"/>
      <c r="J55" s="77">
        <f t="shared" si="2"/>
        <v>0</v>
      </c>
    </row>
    <row r="56" spans="1:10" ht="15.75" customHeight="1" x14ac:dyDescent="0.2">
      <c r="A56" s="27" t="s">
        <v>207</v>
      </c>
      <c r="B56" s="13">
        <f>VLOOKUP(A56,'ÁREA DOS MUNICÍPIOS '!$A$10:$B$101,2,FALSE)</f>
        <v>182.12606400000001</v>
      </c>
      <c r="C56" s="38"/>
      <c r="D56" s="74"/>
      <c r="E56" s="78"/>
      <c r="F56" s="78"/>
      <c r="G56" s="78"/>
      <c r="H56" s="75">
        <f t="shared" si="0"/>
        <v>0</v>
      </c>
      <c r="I56" s="76"/>
      <c r="J56" s="77">
        <f t="shared" si="2"/>
        <v>0</v>
      </c>
    </row>
    <row r="57" spans="1:10" ht="15.75" customHeight="1" x14ac:dyDescent="0.2">
      <c r="A57" s="27" t="s">
        <v>207</v>
      </c>
      <c r="B57" s="13">
        <f>VLOOKUP(A57,'ÁREA DOS MUNICÍPIOS '!$A$10:$B$101,2,FALSE)</f>
        <v>182.12606400000001</v>
      </c>
      <c r="C57" s="38"/>
      <c r="D57" s="74"/>
      <c r="E57" s="78"/>
      <c r="F57" s="78"/>
      <c r="G57" s="78"/>
      <c r="H57" s="75">
        <f t="shared" si="0"/>
        <v>0</v>
      </c>
      <c r="I57" s="76"/>
      <c r="J57" s="77">
        <f t="shared" si="2"/>
        <v>0</v>
      </c>
    </row>
    <row r="58" spans="1:10" ht="15.75" customHeight="1" x14ac:dyDescent="0.2">
      <c r="A58" s="27" t="s">
        <v>207</v>
      </c>
      <c r="B58" s="13">
        <f>VLOOKUP(A58,'ÁREA DOS MUNICÍPIOS '!$A$10:$B$101,2,FALSE)</f>
        <v>182.12606400000001</v>
      </c>
      <c r="C58" s="38"/>
      <c r="D58" s="74"/>
      <c r="E58" s="78"/>
      <c r="F58" s="78"/>
      <c r="G58" s="78"/>
      <c r="H58" s="75">
        <f t="shared" si="0"/>
        <v>0</v>
      </c>
      <c r="I58" s="76"/>
      <c r="J58" s="77">
        <f t="shared" si="2"/>
        <v>0</v>
      </c>
    </row>
    <row r="59" spans="1:10" ht="15.75" customHeight="1" x14ac:dyDescent="0.2">
      <c r="A59" s="27" t="s">
        <v>207</v>
      </c>
      <c r="B59" s="13">
        <f>VLOOKUP(A59,'ÁREA DOS MUNICÍPIOS '!$A$10:$B$101,2,FALSE)</f>
        <v>182.12606400000001</v>
      </c>
      <c r="C59" s="38"/>
      <c r="D59" s="74"/>
      <c r="E59" s="78"/>
      <c r="F59" s="78"/>
      <c r="G59" s="78"/>
      <c r="H59" s="75">
        <f t="shared" si="0"/>
        <v>0</v>
      </c>
      <c r="I59" s="76"/>
      <c r="J59" s="77">
        <f t="shared" si="2"/>
        <v>0</v>
      </c>
    </row>
    <row r="60" spans="1:10" ht="15.75" customHeight="1" x14ac:dyDescent="0.2">
      <c r="A60" s="27" t="s">
        <v>207</v>
      </c>
      <c r="B60" s="13">
        <f>VLOOKUP(A60,'ÁREA DOS MUNICÍPIOS '!$A$10:$B$101,2,FALSE)</f>
        <v>182.12606400000001</v>
      </c>
      <c r="C60" s="38"/>
      <c r="D60" s="74"/>
      <c r="E60" s="78"/>
      <c r="F60" s="78"/>
      <c r="G60" s="78"/>
      <c r="H60" s="75">
        <f t="shared" si="0"/>
        <v>0</v>
      </c>
      <c r="I60" s="76"/>
      <c r="J60" s="77">
        <f t="shared" si="2"/>
        <v>0</v>
      </c>
    </row>
    <row r="61" spans="1:10" ht="15.75" customHeight="1" x14ac:dyDescent="0.2">
      <c r="A61" s="27" t="s">
        <v>207</v>
      </c>
      <c r="B61" s="13">
        <f>VLOOKUP(A61,'ÁREA DOS MUNICÍPIOS '!$A$10:$B$101,2,FALSE)</f>
        <v>182.12606400000001</v>
      </c>
      <c r="C61" s="38"/>
      <c r="D61" s="74"/>
      <c r="E61" s="78"/>
      <c r="F61" s="78"/>
      <c r="G61" s="78"/>
      <c r="H61" s="75">
        <f t="shared" si="0"/>
        <v>0</v>
      </c>
      <c r="I61" s="76"/>
      <c r="J61" s="77">
        <f t="shared" si="2"/>
        <v>0</v>
      </c>
    </row>
    <row r="62" spans="1:10" ht="15.75" customHeight="1" x14ac:dyDescent="0.2">
      <c r="A62" s="27" t="s">
        <v>207</v>
      </c>
      <c r="B62" s="13">
        <f>VLOOKUP(A62,'ÁREA DOS MUNICÍPIOS '!$A$10:$B$101,2,FALSE)</f>
        <v>182.12606400000001</v>
      </c>
      <c r="C62" s="38"/>
      <c r="D62" s="74"/>
      <c r="E62" s="78"/>
      <c r="F62" s="78"/>
      <c r="G62" s="78"/>
      <c r="H62" s="75">
        <f t="shared" si="0"/>
        <v>0</v>
      </c>
      <c r="I62" s="76"/>
      <c r="J62" s="77">
        <f t="shared" si="2"/>
        <v>0</v>
      </c>
    </row>
    <row r="63" spans="1:10" ht="15.75" customHeight="1" x14ac:dyDescent="0.2">
      <c r="A63" s="27" t="s">
        <v>207</v>
      </c>
      <c r="B63" s="13">
        <f>VLOOKUP(A63,'ÁREA DOS MUNICÍPIOS '!$A$10:$B$101,2,FALSE)</f>
        <v>182.12606400000001</v>
      </c>
      <c r="C63" s="38"/>
      <c r="D63" s="74"/>
      <c r="E63" s="78"/>
      <c r="F63" s="78"/>
      <c r="G63" s="78"/>
      <c r="H63" s="75">
        <f t="shared" si="0"/>
        <v>0</v>
      </c>
      <c r="I63" s="76"/>
      <c r="J63" s="77">
        <f t="shared" si="2"/>
        <v>0</v>
      </c>
    </row>
    <row r="64" spans="1:10" ht="15.75" customHeight="1" x14ac:dyDescent="0.2">
      <c r="A64" s="27" t="s">
        <v>207</v>
      </c>
      <c r="B64" s="13">
        <f>VLOOKUP(A64,'ÁREA DOS MUNICÍPIOS '!$A$10:$B$101,2,FALSE)</f>
        <v>182.12606400000001</v>
      </c>
      <c r="C64" s="38"/>
      <c r="D64" s="74"/>
      <c r="E64" s="78"/>
      <c r="F64" s="78"/>
      <c r="G64" s="78"/>
      <c r="H64" s="75">
        <f t="shared" si="0"/>
        <v>0</v>
      </c>
      <c r="I64" s="76"/>
      <c r="J64" s="77">
        <f t="shared" si="2"/>
        <v>0</v>
      </c>
    </row>
    <row r="65" spans="1:10" ht="15.75" customHeight="1" x14ac:dyDescent="0.2">
      <c r="A65" s="27" t="s">
        <v>207</v>
      </c>
      <c r="B65" s="13">
        <f>VLOOKUP(A65,'ÁREA DOS MUNICÍPIOS '!$A$10:$B$101,2,FALSE)</f>
        <v>182.12606400000001</v>
      </c>
      <c r="C65" s="38"/>
      <c r="D65" s="74"/>
      <c r="E65" s="78"/>
      <c r="F65" s="78"/>
      <c r="G65" s="78"/>
      <c r="H65" s="75">
        <f t="shared" si="0"/>
        <v>0</v>
      </c>
      <c r="I65" s="76"/>
      <c r="J65" s="77">
        <f t="shared" si="2"/>
        <v>0</v>
      </c>
    </row>
    <row r="66" spans="1:10" ht="15.75" customHeight="1" x14ac:dyDescent="0.2">
      <c r="A66" s="27" t="s">
        <v>207</v>
      </c>
      <c r="B66" s="13">
        <f>VLOOKUP(A66,'ÁREA DOS MUNICÍPIOS '!$A$10:$B$101,2,FALSE)</f>
        <v>182.12606400000001</v>
      </c>
      <c r="C66" s="38"/>
      <c r="D66" s="74"/>
      <c r="E66" s="78"/>
      <c r="F66" s="78"/>
      <c r="G66" s="78"/>
      <c r="H66" s="75">
        <f t="shared" si="0"/>
        <v>0</v>
      </c>
      <c r="I66" s="76"/>
      <c r="J66" s="77">
        <f t="shared" si="2"/>
        <v>0</v>
      </c>
    </row>
    <row r="67" spans="1:10" ht="15.75" customHeight="1" x14ac:dyDescent="0.2">
      <c r="A67" s="27" t="s">
        <v>207</v>
      </c>
      <c r="B67" s="13">
        <f>VLOOKUP(A67,'ÁREA DOS MUNICÍPIOS '!$A$10:$B$101,2,FALSE)</f>
        <v>182.12606400000001</v>
      </c>
      <c r="C67" s="38"/>
      <c r="D67" s="74"/>
      <c r="E67" s="78"/>
      <c r="F67" s="78"/>
      <c r="G67" s="78"/>
      <c r="H67" s="75">
        <f t="shared" si="0"/>
        <v>0</v>
      </c>
      <c r="I67" s="76"/>
      <c r="J67" s="77">
        <f t="shared" si="2"/>
        <v>0</v>
      </c>
    </row>
    <row r="68" spans="1:10" ht="15.75" customHeight="1" x14ac:dyDescent="0.2">
      <c r="A68" s="27" t="s">
        <v>207</v>
      </c>
      <c r="B68" s="13">
        <f>VLOOKUP(A68,'ÁREA DOS MUNICÍPIOS '!$A$10:$B$101,2,FALSE)</f>
        <v>182.12606400000001</v>
      </c>
      <c r="C68" s="38"/>
      <c r="D68" s="74"/>
      <c r="E68" s="78"/>
      <c r="F68" s="78"/>
      <c r="G68" s="78"/>
      <c r="H68" s="75">
        <f t="shared" si="0"/>
        <v>0</v>
      </c>
      <c r="I68" s="76"/>
      <c r="J68" s="77">
        <f t="shared" si="2"/>
        <v>0</v>
      </c>
    </row>
    <row r="69" spans="1:10" ht="15.75" customHeight="1" x14ac:dyDescent="0.2">
      <c r="A69" s="27" t="s">
        <v>207</v>
      </c>
      <c r="B69" s="13">
        <f>VLOOKUP(A69,'ÁREA DOS MUNICÍPIOS '!$A$10:$B$101,2,FALSE)</f>
        <v>182.12606400000001</v>
      </c>
      <c r="C69" s="38"/>
      <c r="D69" s="74"/>
      <c r="E69" s="78"/>
      <c r="F69" s="78"/>
      <c r="G69" s="78"/>
      <c r="H69" s="75">
        <f t="shared" ref="H69:H100" si="3">IFERROR((D69/(B69*100))*E69*F69*G69,0)</f>
        <v>0</v>
      </c>
      <c r="I69" s="76"/>
      <c r="J69" s="77">
        <f t="shared" ref="J69:J100" si="4">IF(I69="Municipal",IFERROR((D69/(B69*100))*E69*F69*G69,0),0)</f>
        <v>0</v>
      </c>
    </row>
    <row r="70" spans="1:10" ht="15.75" customHeight="1" x14ac:dyDescent="0.2">
      <c r="A70" s="27" t="s">
        <v>207</v>
      </c>
      <c r="B70" s="13">
        <f>VLOOKUP(A70,'ÁREA DOS MUNICÍPIOS '!$A$10:$B$101,2,FALSE)</f>
        <v>182.12606400000001</v>
      </c>
      <c r="C70" s="38"/>
      <c r="D70" s="74"/>
      <c r="E70" s="78"/>
      <c r="F70" s="78"/>
      <c r="G70" s="78"/>
      <c r="H70" s="75">
        <f t="shared" si="3"/>
        <v>0</v>
      </c>
      <c r="I70" s="76"/>
      <c r="J70" s="77">
        <f t="shared" si="4"/>
        <v>0</v>
      </c>
    </row>
    <row r="71" spans="1:10" ht="15.75" customHeight="1" x14ac:dyDescent="0.2">
      <c r="A71" s="27" t="s">
        <v>207</v>
      </c>
      <c r="B71" s="13">
        <f>VLOOKUP(A71,'ÁREA DOS MUNICÍPIOS '!$A$10:$B$101,2,FALSE)</f>
        <v>182.12606400000001</v>
      </c>
      <c r="C71" s="38"/>
      <c r="D71" s="74"/>
      <c r="E71" s="78"/>
      <c r="F71" s="78"/>
      <c r="G71" s="78"/>
      <c r="H71" s="75">
        <f t="shared" si="3"/>
        <v>0</v>
      </c>
      <c r="I71" s="76"/>
      <c r="J71" s="77">
        <f t="shared" si="4"/>
        <v>0</v>
      </c>
    </row>
    <row r="72" spans="1:10" ht="15.75" customHeight="1" x14ac:dyDescent="0.2">
      <c r="A72" s="27" t="s">
        <v>207</v>
      </c>
      <c r="B72" s="13">
        <f>VLOOKUP(A72,'ÁREA DOS MUNICÍPIOS '!$A$10:$B$101,2,FALSE)</f>
        <v>182.12606400000001</v>
      </c>
      <c r="C72" s="38"/>
      <c r="D72" s="74"/>
      <c r="E72" s="78"/>
      <c r="F72" s="78"/>
      <c r="G72" s="78"/>
      <c r="H72" s="75">
        <f t="shared" si="3"/>
        <v>0</v>
      </c>
      <c r="I72" s="76"/>
      <c r="J72" s="77">
        <f t="shared" si="4"/>
        <v>0</v>
      </c>
    </row>
    <row r="73" spans="1:10" ht="15.75" customHeight="1" x14ac:dyDescent="0.2">
      <c r="A73" s="27" t="s">
        <v>207</v>
      </c>
      <c r="B73" s="13">
        <f>VLOOKUP(A73,'ÁREA DOS MUNICÍPIOS '!$A$10:$B$101,2,FALSE)</f>
        <v>182.12606400000001</v>
      </c>
      <c r="C73" s="38"/>
      <c r="D73" s="74"/>
      <c r="E73" s="78"/>
      <c r="F73" s="78"/>
      <c r="G73" s="78"/>
      <c r="H73" s="75">
        <f t="shared" si="3"/>
        <v>0</v>
      </c>
      <c r="I73" s="76"/>
      <c r="J73" s="77">
        <f t="shared" si="4"/>
        <v>0</v>
      </c>
    </row>
    <row r="74" spans="1:10" ht="15.75" customHeight="1" x14ac:dyDescent="0.2">
      <c r="A74" s="27" t="s">
        <v>207</v>
      </c>
      <c r="B74" s="13">
        <f>VLOOKUP(A74,'ÁREA DOS MUNICÍPIOS '!$A$10:$B$101,2,FALSE)</f>
        <v>182.12606400000001</v>
      </c>
      <c r="C74" s="38"/>
      <c r="D74" s="74"/>
      <c r="E74" s="78"/>
      <c r="F74" s="78"/>
      <c r="G74" s="78"/>
      <c r="H74" s="75">
        <f t="shared" si="3"/>
        <v>0</v>
      </c>
      <c r="I74" s="76"/>
      <c r="J74" s="77">
        <f t="shared" si="4"/>
        <v>0</v>
      </c>
    </row>
    <row r="75" spans="1:10" ht="15.75" customHeight="1" x14ac:dyDescent="0.2">
      <c r="A75" s="27" t="s">
        <v>207</v>
      </c>
      <c r="B75" s="13">
        <f>VLOOKUP(A75,'ÁREA DOS MUNICÍPIOS '!$A$10:$B$101,2,FALSE)</f>
        <v>182.12606400000001</v>
      </c>
      <c r="C75" s="38"/>
      <c r="D75" s="74"/>
      <c r="E75" s="78"/>
      <c r="F75" s="78"/>
      <c r="G75" s="78"/>
      <c r="H75" s="75">
        <f t="shared" si="3"/>
        <v>0</v>
      </c>
      <c r="I75" s="76"/>
      <c r="J75" s="77">
        <f t="shared" si="4"/>
        <v>0</v>
      </c>
    </row>
    <row r="76" spans="1:10" ht="15.75" customHeight="1" x14ac:dyDescent="0.2">
      <c r="A76" s="27" t="s">
        <v>207</v>
      </c>
      <c r="B76" s="13">
        <f>VLOOKUP(A76,'ÁREA DOS MUNICÍPIOS '!$A$10:$B$101,2,FALSE)</f>
        <v>182.12606400000001</v>
      </c>
      <c r="C76" s="38"/>
      <c r="D76" s="74"/>
      <c r="E76" s="78"/>
      <c r="F76" s="78"/>
      <c r="G76" s="78"/>
      <c r="H76" s="75">
        <f t="shared" si="3"/>
        <v>0</v>
      </c>
      <c r="I76" s="76"/>
      <c r="J76" s="77">
        <f t="shared" si="4"/>
        <v>0</v>
      </c>
    </row>
    <row r="77" spans="1:10" ht="15.75" customHeight="1" x14ac:dyDescent="0.2">
      <c r="A77" s="27" t="s">
        <v>207</v>
      </c>
      <c r="B77" s="13">
        <f>VLOOKUP(A77,'ÁREA DOS MUNICÍPIOS '!$A$10:$B$101,2,FALSE)</f>
        <v>182.12606400000001</v>
      </c>
      <c r="C77" s="38"/>
      <c r="D77" s="74"/>
      <c r="E77" s="78"/>
      <c r="F77" s="78"/>
      <c r="G77" s="78"/>
      <c r="H77" s="75">
        <f t="shared" si="3"/>
        <v>0</v>
      </c>
      <c r="I77" s="76"/>
      <c r="J77" s="77">
        <f t="shared" si="4"/>
        <v>0</v>
      </c>
    </row>
    <row r="78" spans="1:10" ht="15.75" customHeight="1" x14ac:dyDescent="0.2">
      <c r="A78" s="27" t="s">
        <v>207</v>
      </c>
      <c r="B78" s="13">
        <f>VLOOKUP(A78,'ÁREA DOS MUNICÍPIOS '!$A$10:$B$101,2,FALSE)</f>
        <v>182.12606400000001</v>
      </c>
      <c r="C78" s="38"/>
      <c r="D78" s="74"/>
      <c r="E78" s="78"/>
      <c r="F78" s="78"/>
      <c r="G78" s="78"/>
      <c r="H78" s="75">
        <f t="shared" si="3"/>
        <v>0</v>
      </c>
      <c r="I78" s="76"/>
      <c r="J78" s="77">
        <f t="shared" si="4"/>
        <v>0</v>
      </c>
    </row>
    <row r="79" spans="1:10" ht="15.75" customHeight="1" x14ac:dyDescent="0.2">
      <c r="A79" s="27" t="s">
        <v>207</v>
      </c>
      <c r="B79" s="13">
        <f>VLOOKUP(A79,'ÁREA DOS MUNICÍPIOS '!$A$10:$B$101,2,FALSE)</f>
        <v>182.12606400000001</v>
      </c>
      <c r="C79" s="38"/>
      <c r="D79" s="74"/>
      <c r="E79" s="78"/>
      <c r="F79" s="78"/>
      <c r="G79" s="78"/>
      <c r="H79" s="75">
        <f t="shared" si="3"/>
        <v>0</v>
      </c>
      <c r="I79" s="76"/>
      <c r="J79" s="77">
        <f t="shared" si="4"/>
        <v>0</v>
      </c>
    </row>
    <row r="80" spans="1:10" ht="15.75" customHeight="1" x14ac:dyDescent="0.2">
      <c r="A80" s="27" t="s">
        <v>207</v>
      </c>
      <c r="B80" s="13">
        <f>VLOOKUP(A80,'ÁREA DOS MUNICÍPIOS '!$A$10:$B$101,2,FALSE)</f>
        <v>182.12606400000001</v>
      </c>
      <c r="C80" s="38"/>
      <c r="D80" s="74"/>
      <c r="E80" s="78"/>
      <c r="F80" s="78"/>
      <c r="G80" s="78"/>
      <c r="H80" s="75">
        <f t="shared" si="3"/>
        <v>0</v>
      </c>
      <c r="I80" s="76"/>
      <c r="J80" s="77">
        <f t="shared" si="4"/>
        <v>0</v>
      </c>
    </row>
    <row r="81" spans="1:10" ht="15.75" customHeight="1" x14ac:dyDescent="0.2">
      <c r="A81" s="27" t="s">
        <v>207</v>
      </c>
      <c r="B81" s="13">
        <f>VLOOKUP(A81,'ÁREA DOS MUNICÍPIOS '!$A$10:$B$101,2,FALSE)</f>
        <v>182.12606400000001</v>
      </c>
      <c r="C81" s="38"/>
      <c r="D81" s="74"/>
      <c r="E81" s="78"/>
      <c r="F81" s="78"/>
      <c r="G81" s="78"/>
      <c r="H81" s="75">
        <f t="shared" si="3"/>
        <v>0</v>
      </c>
      <c r="I81" s="76"/>
      <c r="J81" s="77">
        <f t="shared" si="4"/>
        <v>0</v>
      </c>
    </row>
    <row r="82" spans="1:10" ht="15.75" customHeight="1" x14ac:dyDescent="0.2">
      <c r="A82" s="27" t="s">
        <v>207</v>
      </c>
      <c r="B82" s="13">
        <f>VLOOKUP(A82,'ÁREA DOS MUNICÍPIOS '!$A$10:$B$101,2,FALSE)</f>
        <v>182.12606400000001</v>
      </c>
      <c r="C82" s="38"/>
      <c r="D82" s="74"/>
      <c r="E82" s="78"/>
      <c r="F82" s="78"/>
      <c r="G82" s="78"/>
      <c r="H82" s="75">
        <f t="shared" si="3"/>
        <v>0</v>
      </c>
      <c r="I82" s="76"/>
      <c r="J82" s="77">
        <f t="shared" si="4"/>
        <v>0</v>
      </c>
    </row>
    <row r="83" spans="1:10" ht="15.75" customHeight="1" x14ac:dyDescent="0.2">
      <c r="A83" s="27" t="s">
        <v>207</v>
      </c>
      <c r="B83" s="13">
        <f>VLOOKUP(A83,'ÁREA DOS MUNICÍPIOS '!$A$10:$B$101,2,FALSE)</f>
        <v>182.12606400000001</v>
      </c>
      <c r="C83" s="38"/>
      <c r="D83" s="74"/>
      <c r="E83" s="78"/>
      <c r="F83" s="78"/>
      <c r="G83" s="78"/>
      <c r="H83" s="75">
        <f t="shared" si="3"/>
        <v>0</v>
      </c>
      <c r="I83" s="76"/>
      <c r="J83" s="77">
        <f t="shared" si="4"/>
        <v>0</v>
      </c>
    </row>
    <row r="84" spans="1:10" ht="15.75" customHeight="1" x14ac:dyDescent="0.2">
      <c r="A84" s="27" t="s">
        <v>207</v>
      </c>
      <c r="B84" s="13">
        <f>VLOOKUP(A84,'ÁREA DOS MUNICÍPIOS '!$A$10:$B$101,2,FALSE)</f>
        <v>182.12606400000001</v>
      </c>
      <c r="C84" s="38"/>
      <c r="D84" s="74"/>
      <c r="E84" s="78"/>
      <c r="F84" s="78"/>
      <c r="G84" s="78"/>
      <c r="H84" s="75">
        <f t="shared" si="3"/>
        <v>0</v>
      </c>
      <c r="I84" s="76"/>
      <c r="J84" s="77">
        <f t="shared" si="4"/>
        <v>0</v>
      </c>
    </row>
    <row r="85" spans="1:10" ht="15.75" customHeight="1" x14ac:dyDescent="0.2">
      <c r="A85" s="27" t="s">
        <v>207</v>
      </c>
      <c r="B85" s="13">
        <f>VLOOKUP(A85,'ÁREA DOS MUNICÍPIOS '!$A$10:$B$101,2,FALSE)</f>
        <v>182.12606400000001</v>
      </c>
      <c r="C85" s="38"/>
      <c r="D85" s="74"/>
      <c r="E85" s="78"/>
      <c r="F85" s="78"/>
      <c r="G85" s="78"/>
      <c r="H85" s="75">
        <f t="shared" si="3"/>
        <v>0</v>
      </c>
      <c r="I85" s="76"/>
      <c r="J85" s="77">
        <f t="shared" si="4"/>
        <v>0</v>
      </c>
    </row>
    <row r="86" spans="1:10" ht="15.75" customHeight="1" x14ac:dyDescent="0.2">
      <c r="A86" s="27" t="s">
        <v>207</v>
      </c>
      <c r="B86" s="13">
        <f>VLOOKUP(A86,'ÁREA DOS MUNICÍPIOS '!$A$10:$B$101,2,FALSE)</f>
        <v>182.12606400000001</v>
      </c>
      <c r="C86" s="38"/>
      <c r="D86" s="74"/>
      <c r="E86" s="78"/>
      <c r="F86" s="78"/>
      <c r="G86" s="78"/>
      <c r="H86" s="75">
        <f t="shared" si="3"/>
        <v>0</v>
      </c>
      <c r="I86" s="76"/>
      <c r="J86" s="77">
        <f t="shared" si="4"/>
        <v>0</v>
      </c>
    </row>
    <row r="87" spans="1:10" ht="15.75" customHeight="1" x14ac:dyDescent="0.2">
      <c r="A87" s="27" t="s">
        <v>207</v>
      </c>
      <c r="B87" s="13">
        <f>VLOOKUP(A87,'ÁREA DOS MUNICÍPIOS '!$A$10:$B$101,2,FALSE)</f>
        <v>182.12606400000001</v>
      </c>
      <c r="C87" s="38"/>
      <c r="D87" s="74"/>
      <c r="E87" s="78"/>
      <c r="F87" s="78"/>
      <c r="G87" s="78"/>
      <c r="H87" s="75">
        <f t="shared" si="3"/>
        <v>0</v>
      </c>
      <c r="I87" s="76"/>
      <c r="J87" s="77">
        <f t="shared" si="4"/>
        <v>0</v>
      </c>
    </row>
    <row r="88" spans="1:10" ht="15.75" customHeight="1" x14ac:dyDescent="0.2">
      <c r="A88" s="27" t="s">
        <v>207</v>
      </c>
      <c r="B88" s="13">
        <f>VLOOKUP(A88,'ÁREA DOS MUNICÍPIOS '!$A$10:$B$101,2,FALSE)</f>
        <v>182.12606400000001</v>
      </c>
      <c r="C88" s="38"/>
      <c r="D88" s="74"/>
      <c r="E88" s="78"/>
      <c r="F88" s="78"/>
      <c r="G88" s="78"/>
      <c r="H88" s="75">
        <f t="shared" si="3"/>
        <v>0</v>
      </c>
      <c r="I88" s="76"/>
      <c r="J88" s="77">
        <f t="shared" si="4"/>
        <v>0</v>
      </c>
    </row>
    <row r="89" spans="1:10" ht="15.75" customHeight="1" x14ac:dyDescent="0.2">
      <c r="A89" s="27" t="s">
        <v>207</v>
      </c>
      <c r="B89" s="13">
        <f>VLOOKUP(A89,'ÁREA DOS MUNICÍPIOS '!$A$10:$B$101,2,FALSE)</f>
        <v>182.12606400000001</v>
      </c>
      <c r="C89" s="38"/>
      <c r="D89" s="74"/>
      <c r="E89" s="78"/>
      <c r="F89" s="78"/>
      <c r="G89" s="78"/>
      <c r="H89" s="75">
        <f t="shared" si="3"/>
        <v>0</v>
      </c>
      <c r="I89" s="76"/>
      <c r="J89" s="77">
        <f t="shared" si="4"/>
        <v>0</v>
      </c>
    </row>
    <row r="90" spans="1:10" ht="15.75" customHeight="1" x14ac:dyDescent="0.2">
      <c r="A90" s="27" t="s">
        <v>207</v>
      </c>
      <c r="B90" s="13">
        <f>VLOOKUP(A90,'ÁREA DOS MUNICÍPIOS '!$A$10:$B$101,2,FALSE)</f>
        <v>182.12606400000001</v>
      </c>
      <c r="C90" s="38"/>
      <c r="D90" s="74"/>
      <c r="E90" s="78"/>
      <c r="F90" s="78"/>
      <c r="G90" s="78"/>
      <c r="H90" s="75">
        <f t="shared" si="3"/>
        <v>0</v>
      </c>
      <c r="I90" s="76"/>
      <c r="J90" s="77">
        <f t="shared" si="4"/>
        <v>0</v>
      </c>
    </row>
    <row r="91" spans="1:10" ht="15.75" customHeight="1" x14ac:dyDescent="0.2">
      <c r="A91" s="27" t="s">
        <v>207</v>
      </c>
      <c r="B91" s="13">
        <f>VLOOKUP(A91,'ÁREA DOS MUNICÍPIOS '!$A$10:$B$101,2,FALSE)</f>
        <v>182.12606400000001</v>
      </c>
      <c r="C91" s="38"/>
      <c r="D91" s="74"/>
      <c r="E91" s="78"/>
      <c r="F91" s="78"/>
      <c r="G91" s="78"/>
      <c r="H91" s="75">
        <f t="shared" si="3"/>
        <v>0</v>
      </c>
      <c r="I91" s="76"/>
      <c r="J91" s="77">
        <f t="shared" si="4"/>
        <v>0</v>
      </c>
    </row>
    <row r="92" spans="1:10" ht="15.75" customHeight="1" x14ac:dyDescent="0.2">
      <c r="A92" s="27" t="s">
        <v>207</v>
      </c>
      <c r="B92" s="13">
        <f>VLOOKUP(A92,'ÁREA DOS MUNICÍPIOS '!$A$10:$B$101,2,FALSE)</f>
        <v>182.12606400000001</v>
      </c>
      <c r="C92" s="38"/>
      <c r="D92" s="74"/>
      <c r="E92" s="78"/>
      <c r="F92" s="78"/>
      <c r="G92" s="78"/>
      <c r="H92" s="75">
        <f t="shared" si="3"/>
        <v>0</v>
      </c>
      <c r="I92" s="76"/>
      <c r="J92" s="77">
        <f t="shared" si="4"/>
        <v>0</v>
      </c>
    </row>
    <row r="93" spans="1:10" ht="15.75" customHeight="1" x14ac:dyDescent="0.2">
      <c r="A93" s="27" t="s">
        <v>207</v>
      </c>
      <c r="B93" s="13">
        <f>VLOOKUP(A93,'ÁREA DOS MUNICÍPIOS '!$A$10:$B$101,2,FALSE)</f>
        <v>182.12606400000001</v>
      </c>
      <c r="C93" s="38"/>
      <c r="D93" s="74"/>
      <c r="E93" s="78"/>
      <c r="F93" s="78"/>
      <c r="G93" s="78"/>
      <c r="H93" s="75">
        <f t="shared" si="3"/>
        <v>0</v>
      </c>
      <c r="I93" s="76"/>
      <c r="J93" s="77">
        <f t="shared" si="4"/>
        <v>0</v>
      </c>
    </row>
    <row r="94" spans="1:10" ht="15.75" customHeight="1" x14ac:dyDescent="0.2">
      <c r="A94" s="27" t="s">
        <v>207</v>
      </c>
      <c r="B94" s="13">
        <f>VLOOKUP(A94,'ÁREA DOS MUNICÍPIOS '!$A$10:$B$101,2,FALSE)</f>
        <v>182.12606400000001</v>
      </c>
      <c r="C94" s="38"/>
      <c r="D94" s="74"/>
      <c r="E94" s="78"/>
      <c r="F94" s="78"/>
      <c r="G94" s="78"/>
      <c r="H94" s="75">
        <f t="shared" si="3"/>
        <v>0</v>
      </c>
      <c r="I94" s="76"/>
      <c r="J94" s="77">
        <f t="shared" si="4"/>
        <v>0</v>
      </c>
    </row>
    <row r="95" spans="1:10" ht="15.75" customHeight="1" x14ac:dyDescent="0.2">
      <c r="A95" s="27" t="s">
        <v>207</v>
      </c>
      <c r="B95" s="13">
        <f>VLOOKUP(A95,'ÁREA DOS MUNICÍPIOS '!$A$10:$B$101,2,FALSE)</f>
        <v>182.12606400000001</v>
      </c>
      <c r="C95" s="38"/>
      <c r="D95" s="74"/>
      <c r="E95" s="78"/>
      <c r="F95" s="78"/>
      <c r="G95" s="78"/>
      <c r="H95" s="75">
        <f t="shared" si="3"/>
        <v>0</v>
      </c>
      <c r="I95" s="76"/>
      <c r="J95" s="77">
        <f t="shared" si="4"/>
        <v>0</v>
      </c>
    </row>
    <row r="96" spans="1:10" ht="15.75" customHeight="1" x14ac:dyDescent="0.2">
      <c r="A96" s="27" t="s">
        <v>207</v>
      </c>
      <c r="B96" s="13">
        <f>VLOOKUP(A96,'ÁREA DOS MUNICÍPIOS '!$A$10:$B$101,2,FALSE)</f>
        <v>182.12606400000001</v>
      </c>
      <c r="C96" s="38"/>
      <c r="D96" s="74"/>
      <c r="E96" s="78"/>
      <c r="F96" s="78"/>
      <c r="G96" s="78"/>
      <c r="H96" s="75">
        <f t="shared" si="3"/>
        <v>0</v>
      </c>
      <c r="I96" s="76"/>
      <c r="J96" s="77">
        <f t="shared" si="4"/>
        <v>0</v>
      </c>
    </row>
    <row r="97" spans="1:10" ht="15.75" customHeight="1" x14ac:dyDescent="0.2">
      <c r="A97" s="27" t="s">
        <v>207</v>
      </c>
      <c r="B97" s="13">
        <f>VLOOKUP(A97,'ÁREA DOS MUNICÍPIOS '!$A$10:$B$101,2,FALSE)</f>
        <v>182.12606400000001</v>
      </c>
      <c r="C97" s="38"/>
      <c r="D97" s="74"/>
      <c r="E97" s="78"/>
      <c r="F97" s="78"/>
      <c r="G97" s="78"/>
      <c r="H97" s="75">
        <f t="shared" si="3"/>
        <v>0</v>
      </c>
      <c r="I97" s="76"/>
      <c r="J97" s="77">
        <f t="shared" si="4"/>
        <v>0</v>
      </c>
    </row>
    <row r="98" spans="1:10" ht="15.75" customHeight="1" x14ac:dyDescent="0.2">
      <c r="A98" s="27" t="s">
        <v>207</v>
      </c>
      <c r="B98" s="13">
        <f>VLOOKUP(A98,'ÁREA DOS MUNICÍPIOS '!$A$10:$B$101,2,FALSE)</f>
        <v>182.12606400000001</v>
      </c>
      <c r="C98" s="38"/>
      <c r="D98" s="74"/>
      <c r="E98" s="78"/>
      <c r="F98" s="78"/>
      <c r="G98" s="78"/>
      <c r="H98" s="75">
        <f t="shared" si="3"/>
        <v>0</v>
      </c>
      <c r="I98" s="76"/>
      <c r="J98" s="77">
        <f t="shared" si="4"/>
        <v>0</v>
      </c>
    </row>
    <row r="99" spans="1:10" ht="15.75" customHeight="1" x14ac:dyDescent="0.2">
      <c r="A99" s="27" t="s">
        <v>207</v>
      </c>
      <c r="B99" s="13">
        <f>VLOOKUP(A99,'ÁREA DOS MUNICÍPIOS '!$A$10:$B$101,2,FALSE)</f>
        <v>182.12606400000001</v>
      </c>
      <c r="C99" s="38"/>
      <c r="D99" s="74"/>
      <c r="E99" s="78"/>
      <c r="F99" s="78"/>
      <c r="G99" s="78"/>
      <c r="H99" s="75">
        <f t="shared" si="3"/>
        <v>0</v>
      </c>
      <c r="I99" s="76"/>
      <c r="J99" s="77">
        <f t="shared" si="4"/>
        <v>0</v>
      </c>
    </row>
    <row r="100" spans="1:10" ht="15.75" customHeight="1" x14ac:dyDescent="0.2">
      <c r="A100" s="27" t="s">
        <v>207</v>
      </c>
      <c r="B100" s="13">
        <f>VLOOKUP(A100,'ÁREA DOS MUNICÍPIOS '!$A$10:$B$101,2,FALSE)</f>
        <v>182.12606400000001</v>
      </c>
      <c r="C100" s="38"/>
      <c r="D100" s="74"/>
      <c r="E100" s="78"/>
      <c r="F100" s="78"/>
      <c r="G100" s="78"/>
      <c r="H100" s="75">
        <f t="shared" si="3"/>
        <v>0</v>
      </c>
      <c r="I100" s="76"/>
      <c r="J100" s="77">
        <f t="shared" si="4"/>
        <v>0</v>
      </c>
    </row>
    <row r="101" spans="1:10" ht="15" hidden="1" customHeight="1" x14ac:dyDescent="0.2"/>
    <row r="102" spans="1:10" ht="15" hidden="1" customHeight="1" x14ac:dyDescent="0.2"/>
    <row r="103" spans="1:10" ht="15" hidden="1" customHeight="1" x14ac:dyDescent="0.2"/>
    <row r="104" spans="1:10" ht="15" hidden="1" customHeight="1" x14ac:dyDescent="0.2"/>
    <row r="105" spans="1:10" ht="15" hidden="1" customHeight="1" x14ac:dyDescent="0.2"/>
    <row r="106" spans="1:10" ht="15" hidden="1" customHeight="1" x14ac:dyDescent="0.2"/>
    <row r="107" spans="1:10" ht="15" hidden="1" customHeight="1" x14ac:dyDescent="0.2"/>
  </sheetData>
  <sheetProtection formatCells="0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95</vt:i4>
      </vt:variant>
    </vt:vector>
  </HeadingPairs>
  <TitlesOfParts>
    <vt:vector size="95" baseType="lpstr">
      <vt:lpstr>ÁREA DOS MUNICÍPIOS </vt:lpstr>
      <vt:lpstr>BASE DIBAPE</vt:lpstr>
      <vt:lpstr>IAP-IAPM</vt:lpstr>
      <vt:lpstr>ANGRA DOS REIS</vt:lpstr>
      <vt:lpstr>APERIBÉ</vt:lpstr>
      <vt:lpstr>ARARUAMA</vt:lpstr>
      <vt:lpstr>AREAL</vt:lpstr>
      <vt:lpstr>ARMAÇÃO DOS BÚZIOS</vt:lpstr>
      <vt:lpstr>ARRAIAL DO CABO</vt:lpstr>
      <vt:lpstr>BARRA DO PIRAÍ</vt:lpstr>
      <vt:lpstr>BARRA MANSA</vt:lpstr>
      <vt:lpstr>BELFORD ROXO</vt:lpstr>
      <vt:lpstr>BOM JARDIM</vt:lpstr>
      <vt:lpstr>BOM JESUS DO ITABAPOANA</vt:lpstr>
      <vt:lpstr>CABO FRIO</vt:lpstr>
      <vt:lpstr>CACHOEIRAS DE MACACU</vt:lpstr>
      <vt:lpstr>CAMBUCI</vt:lpstr>
      <vt:lpstr>CAMPOS DOS GOYTACAZES</vt:lpstr>
      <vt:lpstr>CANTAGALO</vt:lpstr>
      <vt:lpstr>CARAPEBUS</vt:lpstr>
      <vt:lpstr>CARDOSO MOREIRA</vt:lpstr>
      <vt:lpstr>CARMO</vt:lpstr>
      <vt:lpstr>CASIMIRO DE ABREU</vt:lpstr>
      <vt:lpstr>COMENDADOR LEVY GASPARIAN</vt:lpstr>
      <vt:lpstr>CONCEIÇÃO DE MACABU</vt:lpstr>
      <vt:lpstr>CORDEIRO</vt:lpstr>
      <vt:lpstr>DUAS BARRAS</vt:lpstr>
      <vt:lpstr>DUQUE DE CAXIAS</vt:lpstr>
      <vt:lpstr>ENGENHEIRO PAULO DE FRONTIN</vt:lpstr>
      <vt:lpstr>GUAPIMIRIM</vt:lpstr>
      <vt:lpstr>IGUABA GRANDE</vt:lpstr>
      <vt:lpstr>ITABORAI</vt:lpstr>
      <vt:lpstr>ITAGUAI</vt:lpstr>
      <vt:lpstr>ITALVA</vt:lpstr>
      <vt:lpstr>ITAOCARA</vt:lpstr>
      <vt:lpstr>ITAPERUNA</vt:lpstr>
      <vt:lpstr>ITATIAIA</vt:lpstr>
      <vt:lpstr>JAPERI</vt:lpstr>
      <vt:lpstr>LAJE DO MURIAE</vt:lpstr>
      <vt:lpstr>MACAE</vt:lpstr>
      <vt:lpstr>MACUCO</vt:lpstr>
      <vt:lpstr>MAGE</vt:lpstr>
      <vt:lpstr>MANGARATIBA</vt:lpstr>
      <vt:lpstr>MARICA</vt:lpstr>
      <vt:lpstr>MENDES</vt:lpstr>
      <vt:lpstr>MESQUITA</vt:lpstr>
      <vt:lpstr>MIGUEL PEREIRA</vt:lpstr>
      <vt:lpstr>MIRACEMA</vt:lpstr>
      <vt:lpstr>NATIVIDADE</vt:lpstr>
      <vt:lpstr>NILOPOLIS</vt:lpstr>
      <vt:lpstr>NITEROI</vt:lpstr>
      <vt:lpstr>NOVA FRIBURGO</vt:lpstr>
      <vt:lpstr>NOVA IGUAÇU</vt:lpstr>
      <vt:lpstr>PARACAMBI</vt:lpstr>
      <vt:lpstr>PARAIBA DO SUL</vt:lpstr>
      <vt:lpstr>PARATI</vt:lpstr>
      <vt:lpstr>PATY DO ALFERES</vt:lpstr>
      <vt:lpstr>PETROPOLIS</vt:lpstr>
      <vt:lpstr>PINHEIRAL</vt:lpstr>
      <vt:lpstr>PIRAÍ</vt:lpstr>
      <vt:lpstr>PORCIÚNCULA</vt:lpstr>
      <vt:lpstr>PORTO REAL</vt:lpstr>
      <vt:lpstr>QUATIS</vt:lpstr>
      <vt:lpstr>QUEIMADOS</vt:lpstr>
      <vt:lpstr>QUISSAMÃ</vt:lpstr>
      <vt:lpstr>RESENDE</vt:lpstr>
      <vt:lpstr>RIO BONITO</vt:lpstr>
      <vt:lpstr>RIO CLARO</vt:lpstr>
      <vt:lpstr>RIO DAS FLORES</vt:lpstr>
      <vt:lpstr>RIO DAS OSTRAS</vt:lpstr>
      <vt:lpstr>RIO DE JANEIRO</vt:lpstr>
      <vt:lpstr>SANTA MARIA MADALENA</vt:lpstr>
      <vt:lpstr>SANTO ANTONIO DE PADUA</vt:lpstr>
      <vt:lpstr>SAO FIDELIS</vt:lpstr>
      <vt:lpstr>SAO FRANCISCO DE ITABAPOANA</vt:lpstr>
      <vt:lpstr>SAO GONCALO</vt:lpstr>
      <vt:lpstr>SAO JOAO DA BARRA</vt:lpstr>
      <vt:lpstr>SAO JOAO DE MERITI</vt:lpstr>
      <vt:lpstr>SAO JOSE DE UBA</vt:lpstr>
      <vt:lpstr>SAO JOSE DO VALE DO RIO PRETO</vt:lpstr>
      <vt:lpstr>SAO PEDRO DA ALDEIA</vt:lpstr>
      <vt:lpstr>SAO SEBASTIAO DO ALTO</vt:lpstr>
      <vt:lpstr>SAPUCAIA</vt:lpstr>
      <vt:lpstr>SAQUAREMA</vt:lpstr>
      <vt:lpstr>SEROPEDICA</vt:lpstr>
      <vt:lpstr>SILVA JARDIM</vt:lpstr>
      <vt:lpstr>SUMIDOURO</vt:lpstr>
      <vt:lpstr>TANGUA</vt:lpstr>
      <vt:lpstr>TERESOPOLIS</vt:lpstr>
      <vt:lpstr>TRAJANO DE MORAIS</vt:lpstr>
      <vt:lpstr>TRES RIOS</vt:lpstr>
      <vt:lpstr>VALENÇA</vt:lpstr>
      <vt:lpstr>VARRE SAI</vt:lpstr>
      <vt:lpstr>VASSOURAS</vt:lpstr>
      <vt:lpstr>VOLTA REDONDA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Beauclair Domingues de Oliveira</dc:creator>
  <cp:lastModifiedBy>EMILIANO</cp:lastModifiedBy>
  <cp:lastPrinted>2019-06-14T14:11:00Z</cp:lastPrinted>
  <dcterms:created xsi:type="dcterms:W3CDTF">2018-06-26T19:50:35Z</dcterms:created>
  <dcterms:modified xsi:type="dcterms:W3CDTF">2021-06-18T19:22:25Z</dcterms:modified>
</cp:coreProperties>
</file>